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Recursos Humanos\1_Nómina\2022\05_Mayo\"/>
    </mc:Choice>
  </mc:AlternateContent>
  <bookViews>
    <workbookView xWindow="0" yWindow="0" windowWidth="28800" windowHeight="11700" activeTab="1"/>
  </bookViews>
  <sheets>
    <sheet name="Fijos" sheetId="1" r:id="rId1"/>
    <sheet name="Temporales" sheetId="3" r:id="rId2"/>
  </sheets>
  <definedNames>
    <definedName name="_xlnm._FilterDatabase" localSheetId="0" hidden="1">Fijos!$A$14:$N$88</definedName>
    <definedName name="_xlnm.Print_Area" localSheetId="0">Fijos!$A$1:$N$92</definedName>
    <definedName name="_xlnm.Print_Area" localSheetId="1">Temporales!$A$1:$P$24</definedName>
    <definedName name="_xlnm.Print_Titles" localSheetId="0">Fijos!$1:$14</definedName>
  </definedNames>
  <calcPr calcId="162913"/>
</workbook>
</file>

<file path=xl/calcChain.xml><?xml version="1.0" encoding="utf-8"?>
<calcChain xmlns="http://schemas.openxmlformats.org/spreadsheetml/2006/main">
  <c r="L87" i="1" l="1"/>
  <c r="N87" i="1" s="1"/>
  <c r="L86" i="1"/>
  <c r="N86" i="1" s="1"/>
  <c r="J86" i="1"/>
  <c r="H86" i="1"/>
  <c r="L85" i="1"/>
  <c r="N85" i="1" s="1"/>
  <c r="J85" i="1"/>
  <c r="H85" i="1"/>
  <c r="L84" i="1"/>
  <c r="N84" i="1" s="1"/>
  <c r="J84" i="1"/>
  <c r="H84" i="1"/>
  <c r="L83" i="1"/>
  <c r="N83" i="1" s="1"/>
  <c r="J83" i="1"/>
  <c r="H83" i="1"/>
  <c r="L82" i="1"/>
  <c r="N82" i="1" s="1"/>
  <c r="J82" i="1"/>
  <c r="H82" i="1"/>
  <c r="L81" i="1"/>
  <c r="N81" i="1" s="1"/>
  <c r="J81" i="1"/>
  <c r="H81" i="1"/>
  <c r="L80" i="1"/>
  <c r="N80" i="1" s="1"/>
  <c r="J80" i="1"/>
  <c r="H80" i="1"/>
  <c r="L79" i="1"/>
  <c r="N79" i="1" s="1"/>
  <c r="J79" i="1"/>
  <c r="H79" i="1"/>
  <c r="L78" i="1"/>
  <c r="N78" i="1" s="1"/>
  <c r="J78" i="1"/>
  <c r="H78" i="1"/>
  <c r="L77" i="1"/>
  <c r="N77" i="1" s="1"/>
  <c r="J77" i="1"/>
  <c r="H77" i="1"/>
  <c r="L76" i="1"/>
  <c r="N76" i="1" s="1"/>
  <c r="J76" i="1"/>
  <c r="H76" i="1"/>
  <c r="L75" i="1"/>
  <c r="N75" i="1" s="1"/>
  <c r="J75" i="1"/>
  <c r="H75" i="1"/>
  <c r="L74" i="1"/>
  <c r="N74" i="1" s="1"/>
  <c r="J74" i="1"/>
  <c r="H74" i="1"/>
  <c r="L73" i="1"/>
  <c r="N73" i="1" s="1"/>
  <c r="J73" i="1"/>
  <c r="H73" i="1"/>
  <c r="L72" i="1"/>
  <c r="N72" i="1" s="1"/>
  <c r="J72" i="1"/>
  <c r="H72" i="1"/>
  <c r="L71" i="1"/>
  <c r="N71" i="1" s="1"/>
  <c r="J71" i="1"/>
  <c r="H71" i="1"/>
  <c r="L70" i="1"/>
  <c r="N70" i="1" s="1"/>
  <c r="J70" i="1"/>
  <c r="H70" i="1"/>
  <c r="L69" i="1"/>
  <c r="N69" i="1" s="1"/>
  <c r="J69" i="1"/>
  <c r="H69" i="1"/>
  <c r="L68" i="1"/>
  <c r="N68" i="1" s="1"/>
  <c r="J68" i="1"/>
  <c r="H68" i="1"/>
  <c r="L67" i="1"/>
  <c r="N67" i="1" s="1"/>
  <c r="J67" i="1"/>
  <c r="H67" i="1"/>
  <c r="L66" i="1"/>
  <c r="N66" i="1" s="1"/>
  <c r="J66" i="1"/>
  <c r="H66" i="1"/>
  <c r="L65" i="1"/>
  <c r="N65" i="1" s="1"/>
  <c r="J65" i="1"/>
  <c r="H65" i="1"/>
  <c r="L64" i="1"/>
  <c r="N64" i="1" s="1"/>
  <c r="J64" i="1"/>
  <c r="H64" i="1"/>
  <c r="L63" i="1"/>
  <c r="N63" i="1" s="1"/>
  <c r="J63" i="1"/>
  <c r="H63" i="1"/>
  <c r="L62" i="1"/>
  <c r="N62" i="1" s="1"/>
  <c r="J62" i="1"/>
  <c r="H62" i="1"/>
  <c r="L61" i="1"/>
  <c r="N61" i="1" s="1"/>
  <c r="J61" i="1"/>
  <c r="H61" i="1"/>
  <c r="L60" i="1"/>
  <c r="N60" i="1" s="1"/>
  <c r="J60" i="1"/>
  <c r="H60" i="1"/>
  <c r="L59" i="1"/>
  <c r="N59" i="1" s="1"/>
  <c r="J59" i="1"/>
  <c r="H59" i="1"/>
  <c r="L58" i="1"/>
  <c r="N58" i="1" s="1"/>
  <c r="J58" i="1"/>
  <c r="H58" i="1"/>
  <c r="L57" i="1"/>
  <c r="N57" i="1" s="1"/>
  <c r="J57" i="1"/>
  <c r="H57" i="1"/>
  <c r="L56" i="1"/>
  <c r="N56" i="1" s="1"/>
  <c r="J56" i="1"/>
  <c r="H56" i="1"/>
  <c r="L55" i="1"/>
  <c r="N55" i="1" s="1"/>
  <c r="J55" i="1"/>
  <c r="H55" i="1"/>
  <c r="L54" i="1"/>
  <c r="N54" i="1" s="1"/>
  <c r="J53" i="1"/>
  <c r="L53" i="1" s="1"/>
  <c r="N53" i="1" s="1"/>
  <c r="N52" i="1"/>
  <c r="L52" i="1"/>
  <c r="J51" i="1"/>
  <c r="L51" i="1" s="1"/>
  <c r="N51" i="1" s="1"/>
  <c r="H51" i="1"/>
  <c r="J50" i="1"/>
  <c r="L50" i="1" s="1"/>
  <c r="N50" i="1" s="1"/>
  <c r="H50" i="1"/>
  <c r="J49" i="1"/>
  <c r="L49" i="1" s="1"/>
  <c r="N49" i="1" s="1"/>
  <c r="H49" i="1"/>
  <c r="J48" i="1"/>
  <c r="L48" i="1" s="1"/>
  <c r="N48" i="1" s="1"/>
  <c r="H48" i="1"/>
  <c r="J47" i="1"/>
  <c r="L47" i="1" s="1"/>
  <c r="N47" i="1" s="1"/>
  <c r="H47" i="1"/>
  <c r="J46" i="1"/>
  <c r="L46" i="1" s="1"/>
  <c r="N46" i="1" s="1"/>
  <c r="H46" i="1"/>
  <c r="J45" i="1"/>
  <c r="L45" i="1" s="1"/>
  <c r="N45" i="1" s="1"/>
  <c r="H45" i="1"/>
  <c r="J44" i="1"/>
  <c r="L44" i="1" s="1"/>
  <c r="N44" i="1" s="1"/>
  <c r="H44" i="1"/>
  <c r="J43" i="1"/>
  <c r="L43" i="1" s="1"/>
  <c r="N43" i="1" s="1"/>
  <c r="H43" i="1"/>
  <c r="J42" i="1"/>
  <c r="L42" i="1" s="1"/>
  <c r="N42" i="1" s="1"/>
  <c r="H42" i="1"/>
  <c r="J41" i="1"/>
  <c r="L41" i="1" s="1"/>
  <c r="N41" i="1" s="1"/>
  <c r="H41" i="1"/>
  <c r="J40" i="1"/>
  <c r="L40" i="1" s="1"/>
  <c r="N40" i="1" s="1"/>
  <c r="H40" i="1"/>
  <c r="J39" i="1"/>
  <c r="L39" i="1" s="1"/>
  <c r="N39" i="1" s="1"/>
  <c r="H39" i="1"/>
  <c r="L38" i="1"/>
  <c r="N38" i="1" s="1"/>
  <c r="J38" i="1"/>
  <c r="H38" i="1"/>
  <c r="J37" i="1"/>
  <c r="L37" i="1" s="1"/>
  <c r="N37" i="1" s="1"/>
  <c r="H37" i="1"/>
  <c r="L36" i="1"/>
  <c r="N36" i="1" s="1"/>
  <c r="J36" i="1"/>
  <c r="H36" i="1"/>
  <c r="L35" i="1"/>
  <c r="N35" i="1" s="1"/>
  <c r="J35" i="1"/>
  <c r="H35" i="1"/>
  <c r="L34" i="1"/>
  <c r="N34" i="1" s="1"/>
  <c r="J34" i="1"/>
  <c r="H34" i="1"/>
  <c r="J33" i="1"/>
  <c r="L33" i="1" s="1"/>
  <c r="N33" i="1" s="1"/>
  <c r="H33" i="1"/>
  <c r="L32" i="1"/>
  <c r="N32" i="1" s="1"/>
  <c r="J32" i="1"/>
  <c r="H32" i="1"/>
  <c r="L31" i="1"/>
  <c r="N31" i="1" s="1"/>
  <c r="J31" i="1"/>
  <c r="H31" i="1"/>
  <c r="L30" i="1"/>
  <c r="N30" i="1" s="1"/>
  <c r="N29" i="1"/>
  <c r="J29" i="1"/>
  <c r="H29" i="1"/>
  <c r="L29" i="1" s="1"/>
  <c r="N28" i="1"/>
  <c r="J28" i="1"/>
  <c r="H28" i="1"/>
  <c r="L28" i="1" s="1"/>
  <c r="J27" i="1"/>
  <c r="H27" i="1"/>
  <c r="L27" i="1" s="1"/>
  <c r="N27" i="1" s="1"/>
  <c r="J26" i="1"/>
  <c r="H26" i="1"/>
  <c r="L26" i="1" s="1"/>
  <c r="N26" i="1" s="1"/>
  <c r="N25" i="1"/>
  <c r="J25" i="1"/>
  <c r="H25" i="1"/>
  <c r="L25" i="1" s="1"/>
  <c r="N24" i="1"/>
  <c r="J24" i="1"/>
  <c r="H24" i="1"/>
  <c r="L24" i="1" s="1"/>
  <c r="J23" i="1"/>
  <c r="H23" i="1"/>
  <c r="L23" i="1" s="1"/>
  <c r="N23" i="1" s="1"/>
  <c r="J22" i="1"/>
  <c r="H22" i="1"/>
  <c r="L22" i="1" s="1"/>
  <c r="N22" i="1" s="1"/>
  <c r="N21" i="1"/>
  <c r="J21" i="1"/>
  <c r="H21" i="1"/>
  <c r="L21" i="1" s="1"/>
  <c r="N20" i="1"/>
  <c r="J20" i="1"/>
  <c r="H20" i="1"/>
  <c r="L20" i="1" s="1"/>
  <c r="J19" i="1"/>
  <c r="H19" i="1"/>
  <c r="L19" i="1" s="1"/>
  <c r="N19" i="1" s="1"/>
  <c r="J18" i="1"/>
  <c r="H18" i="1"/>
  <c r="L18" i="1" s="1"/>
  <c r="N18" i="1" s="1"/>
  <c r="N17" i="1"/>
  <c r="J17" i="1"/>
  <c r="H17" i="1"/>
  <c r="L17" i="1" s="1"/>
  <c r="N16" i="1"/>
  <c r="J16" i="1"/>
  <c r="H16" i="1"/>
  <c r="L16" i="1" s="1"/>
  <c r="H15" i="1"/>
  <c r="L15" i="1" s="1"/>
  <c r="N15" i="1" s="1"/>
  <c r="L19" i="3" l="1"/>
  <c r="J19" i="3"/>
  <c r="I19" i="3"/>
  <c r="P18" i="3"/>
  <c r="N18" i="3"/>
  <c r="M19" i="3"/>
  <c r="K88" i="1"/>
  <c r="I88" i="1"/>
  <c r="G88" i="1"/>
  <c r="N17" i="3" l="1"/>
  <c r="K19" i="3"/>
  <c r="P17" i="3" l="1"/>
  <c r="P19" i="3" s="1"/>
  <c r="N19" i="3"/>
  <c r="L16" i="3"/>
  <c r="J16" i="3"/>
  <c r="L15" i="3"/>
  <c r="J15" i="3"/>
  <c r="N16" i="3" l="1"/>
  <c r="N15" i="3"/>
  <c r="P15" i="3" s="1"/>
  <c r="H88" i="1" l="1"/>
  <c r="J88" i="1"/>
  <c r="P16" i="3"/>
  <c r="N88" i="1" l="1"/>
  <c r="L88" i="1"/>
</calcChain>
</file>

<file path=xl/sharedStrings.xml><?xml version="1.0" encoding="utf-8"?>
<sst xmlns="http://schemas.openxmlformats.org/spreadsheetml/2006/main" count="427" uniqueCount="177">
  <si>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</si>
  <si>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</si>
  <si>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</si>
  <si>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</si>
  <si>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</si>
  <si>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</si>
  <si>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</si>
  <si>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</si>
  <si>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</si>
  <si>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</si>
  <si>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</si>
  <si>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</si>
  <si>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</si>
  <si>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</si>
  <si>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</si>
  <si>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</si>
  <si>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</si>
  <si>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</si>
  <si>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</si>
  <si>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</si>
  <si>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</si>
  <si>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</si>
  <si>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</si>
  <si>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</si>
  <si>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</si>
  <si>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</si>
  <si>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</si>
  <si>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</si>
  <si>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</si>
  <si>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</si>
  <si>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</si>
  <si>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</si>
  <si>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</si>
  <si>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</si>
  <si>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</si>
  <si>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</si>
  <si>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</si>
  <si>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</si>
  <si>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</si>
  <si>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</si>
  <si>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</si>
  <si>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</si>
  <si>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</si>
  <si>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</si>
  <si>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</si>
  <si>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</si>
  <si>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</si>
  <si>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</si>
  <si>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</si>
  <si>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</si>
  <si>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</si>
  <si>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</si>
  <si>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</si>
  <si>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</si>
  <si>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</si>
  <si>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</si>
  <si>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</si>
  <si>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</si>
  <si>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</si>
  <si>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</si>
  <si>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</si>
  <si>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</si>
  <si>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</si>
  <si>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</si>
  <si>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</si>
  <si>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</si>
  <si>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</si>
  <si>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</si>
  <si>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</si>
  <si>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</si>
  <si>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</si>
  <si>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</si>
  <si>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</si>
  <si>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</si>
  <si>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</si>
  <si>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</si>
  <si>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</si>
  <si>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</si>
  <si>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</si>
  <si>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</si>
  <si>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</si>
  <si>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</si>
  <si>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</si>
  <si>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</si>
  <si>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</si>
  <si>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</si>
  <si>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</si>
  <si>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</si>
  <si>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</si>
  <si>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</si>
  <si>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</si>
  <si>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</si>
  <si>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</si>
  <si>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</si>
  <si>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</si>
  <si>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</si>
  <si>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</si>
  <si>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</si>
  <si>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</si>
  <si>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</si>
  <si>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</si>
  <si>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</si>
  <si>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</si>
  <si>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</si>
  <si>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</si>
  <si>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</si>
  <si>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</si>
  <si>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</si>
  <si>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</si>
  <si>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</si>
  <si>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</si>
  <si>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</si>
  <si>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</si>
  <si>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</si>
  <si>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</si>
  <si>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</si>
  <si>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</si>
  <si>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</si>
  <si>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</si>
  <si>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</si>
  <si>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</si>
  <si>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</si>
  <si>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</si>
  <si>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</si>
  <si>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</si>
  <si>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</si>
  <si>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</si>
  <si>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</si>
  <si>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</si>
  <si>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</si>
  <si>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</si>
  <si>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</si>
  <si>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</si>
  <si>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</si>
  <si>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</si>
  <si>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</si>
  <si>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</si>
  <si>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</si>
  <si>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</si>
  <si>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</si>
  <si>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</si>
  <si>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</si>
  <si>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</si>
  <si>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</si>
  <si>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</si>
  <si>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</si>
  <si>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</si>
  <si>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</si>
  <si>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</si>
  <si>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</si>
  <si>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</si>
  <si>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</si>
  <si>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</si>
  <si>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</si>
  <si>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</si>
  <si>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</si>
  <si>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</si>
  <si>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Diana Margarita Mejía Rymer</t>
  </si>
  <si>
    <t>División de Contabilidad</t>
  </si>
  <si>
    <t>Enc. División de Contabilidad</t>
  </si>
  <si>
    <t>Nómina de Sueldos: Empleados Temporales</t>
  </si>
  <si>
    <t>Damna Yris De Oleo Beriguete</t>
  </si>
  <si>
    <t>Josue Manuel Reinoso Hernández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</si>
  <si>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</si>
  <si>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</si>
  <si>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</si>
  <si>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</si>
  <si>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</si>
  <si>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</si>
  <si>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</si>
  <si>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</si>
  <si>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</si>
  <si>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Marcos Antonio Arjona Martínez</t>
  </si>
  <si>
    <t>Soporte Técnico</t>
  </si>
  <si>
    <t>Sección de Tecnologías de la Información y Comunicación</t>
  </si>
  <si>
    <r>
      <t xml:space="preserve">Correspondiente al Mes de </t>
    </r>
    <r>
      <rPr>
        <b/>
        <sz val="18"/>
        <rFont val="Arial"/>
        <family val="2"/>
      </rPr>
      <t xml:space="preserve">Mayo </t>
    </r>
    <r>
      <rPr>
        <sz val="18"/>
        <rFont val="Arial"/>
        <family val="2"/>
      </rPr>
      <t>del Año: 2022</t>
    </r>
  </si>
  <si>
    <t>Temporal en Cargo de Carerra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</si>
</sst>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4" fontId="7" fillId="3" borderId="15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 wrapText="1"/>
    </xf>
    <xf numFmtId="164" fontId="7" fillId="3" borderId="18" xfId="1" applyNumberFormat="1" applyFont="1" applyFill="1" applyBorder="1" applyAlignment="1">
      <alignment horizontal="center" vertical="center" wrapText="1"/>
    </xf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1" xfId="1" applyNumberFormat="1" applyFont="1" applyFill="1" applyBorder="1" applyAlignment="1">
      <alignment horizontal="center" vertical="center"/>
    </xf>
    <xf numFmtId="4" fontId="16" fillId="5" borderId="12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60" zoomScaleNormal="60" workbookViewId="0">
      <pane ySplit="14" topLeftCell="A15" activePane="bottomLeft" state="frozen"/>
      <selection pane="bottomLeft" activeCell="B15" sqref="B15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43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0"/>
      <c r="M1" s="40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1"/>
      <c r="M2" s="41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1"/>
      <c r="M3" s="41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1"/>
      <c r="M4" s="41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41"/>
      <c r="M5" s="41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1"/>
      <c r="M6" s="41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1"/>
      <c r="M7" s="41"/>
      <c r="N7" s="2"/>
    </row>
    <row r="8" spans="1:14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2"/>
      <c r="M10" s="42"/>
      <c r="N10" s="5"/>
    </row>
    <row r="11" spans="1:14" ht="23.25" x14ac:dyDescent="0.25">
      <c r="A11" s="55" t="s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23.25" x14ac:dyDescent="0.25">
      <c r="A12" s="56" t="s">
        <v>175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1"/>
      <c r="M13" s="41"/>
      <c r="N13" s="2"/>
    </row>
    <row r="14" spans="1:14" ht="36.75" thickBot="1" x14ac:dyDescent="0.3">
      <c r="A14" s="32" t="s">
        <v>134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135</v>
      </c>
      <c r="I14" s="21" t="s">
        <v>136</v>
      </c>
      <c r="J14" s="21" t="s">
        <v>137</v>
      </c>
      <c r="K14" s="21" t="s">
        <v>138</v>
      </c>
      <c r="L14" s="54" t="s">
        <v>139</v>
      </c>
      <c r="M14" s="54"/>
      <c r="N14" s="21" t="s">
        <v>5</v>
      </c>
    </row>
    <row r="15" spans="1:14" ht="38.1" customHeight="1" thickBot="1" x14ac:dyDescent="0.3">
      <c r="A15" s="17">
        <v>1</v>
      </c>
      <c r="B15" s="9" t="s">
        <v>102</v>
      </c>
      <c r="C15" s="6" t="s">
        <v>62</v>
      </c>
      <c r="D15" s="6" t="s">
        <v>103</v>
      </c>
      <c r="E15" s="6" t="s">
        <v>104</v>
      </c>
      <c r="F15" s="7" t="s">
        <v>14</v>
      </c>
      <c r="G15" s="7">
        <v>210000</v>
      </c>
      <c r="H15" s="36">
        <f t="shared" ref="H15:H76" si="0">G15*0.0287</f>
        <v>6027</v>
      </c>
      <c r="I15" s="36">
        <v>38340.17</v>
      </c>
      <c r="J15" s="36">
        <v>4943.8</v>
      </c>
      <c r="K15" s="36">
        <v>4546.3</v>
      </c>
      <c r="L15" s="51">
        <f t="shared" ref="L15:L76" si="1">H15+I15+J15+K15</f>
        <v>53857.270000000004</v>
      </c>
      <c r="M15" s="51"/>
      <c r="N15" s="19">
        <f t="shared" ref="N15:N76" si="2">G15-L15</f>
        <v>156142.72999999998</v>
      </c>
    </row>
    <row r="16" spans="1:14" ht="38.1" customHeight="1" thickBot="1" x14ac:dyDescent="0.3">
      <c r="A16" s="17">
        <v>2</v>
      </c>
      <c r="B16" s="9" t="s">
        <v>92</v>
      </c>
      <c r="C16" s="6" t="s">
        <v>62</v>
      </c>
      <c r="D16" s="6" t="s">
        <v>93</v>
      </c>
      <c r="E16" s="6" t="s">
        <v>13</v>
      </c>
      <c r="F16" s="13" t="s">
        <v>14</v>
      </c>
      <c r="G16" s="7">
        <v>80000</v>
      </c>
      <c r="H16" s="36">
        <f t="shared" si="0"/>
        <v>2296</v>
      </c>
      <c r="I16" s="36">
        <v>7063.34</v>
      </c>
      <c r="J16" s="36">
        <f t="shared" ref="J16:J76" si="3">G16*3.04%</f>
        <v>2432</v>
      </c>
      <c r="K16" s="36">
        <v>27212.31</v>
      </c>
      <c r="L16" s="51">
        <f t="shared" si="1"/>
        <v>39003.65</v>
      </c>
      <c r="M16" s="51"/>
      <c r="N16" s="19">
        <f t="shared" si="2"/>
        <v>40996.35</v>
      </c>
    </row>
    <row r="17" spans="1:14" ht="38.1" customHeight="1" thickBot="1" x14ac:dyDescent="0.3">
      <c r="A17" s="17">
        <v>3</v>
      </c>
      <c r="B17" s="9" t="s">
        <v>109</v>
      </c>
      <c r="C17" s="6" t="s">
        <v>62</v>
      </c>
      <c r="D17" s="6" t="s">
        <v>110</v>
      </c>
      <c r="E17" s="6" t="s">
        <v>111</v>
      </c>
      <c r="F17" s="7" t="s">
        <v>25</v>
      </c>
      <c r="G17" s="7">
        <v>70000</v>
      </c>
      <c r="H17" s="36">
        <f t="shared" si="0"/>
        <v>2009</v>
      </c>
      <c r="I17" s="36">
        <v>5368.48</v>
      </c>
      <c r="J17" s="36">
        <f t="shared" si="3"/>
        <v>2128</v>
      </c>
      <c r="K17" s="36">
        <v>10157</v>
      </c>
      <c r="L17" s="51">
        <f t="shared" si="1"/>
        <v>19662.48</v>
      </c>
      <c r="M17" s="51"/>
      <c r="N17" s="19">
        <f t="shared" si="2"/>
        <v>50337.520000000004</v>
      </c>
    </row>
    <row r="18" spans="1:14" ht="38.1" customHeight="1" thickBot="1" x14ac:dyDescent="0.3">
      <c r="A18" s="17">
        <v>4</v>
      </c>
      <c r="B18" s="9" t="s">
        <v>112</v>
      </c>
      <c r="C18" s="6" t="s">
        <v>62</v>
      </c>
      <c r="D18" s="6" t="s">
        <v>113</v>
      </c>
      <c r="E18" s="6" t="s">
        <v>111</v>
      </c>
      <c r="F18" s="13" t="s">
        <v>25</v>
      </c>
      <c r="G18" s="7">
        <v>80000</v>
      </c>
      <c r="H18" s="36">
        <f t="shared" si="0"/>
        <v>2296</v>
      </c>
      <c r="I18" s="36">
        <v>7400.87</v>
      </c>
      <c r="J18" s="36">
        <f t="shared" si="3"/>
        <v>2432</v>
      </c>
      <c r="K18" s="36">
        <v>13792</v>
      </c>
      <c r="L18" s="51">
        <f t="shared" si="1"/>
        <v>25920.87</v>
      </c>
      <c r="M18" s="51"/>
      <c r="N18" s="19">
        <f t="shared" si="2"/>
        <v>54079.130000000005</v>
      </c>
    </row>
    <row r="19" spans="1:14" ht="38.1" customHeight="1" thickBot="1" x14ac:dyDescent="0.3">
      <c r="A19" s="17">
        <v>5</v>
      </c>
      <c r="B19" s="9" t="s">
        <v>107</v>
      </c>
      <c r="C19" s="6" t="s">
        <v>62</v>
      </c>
      <c r="D19" s="6" t="s">
        <v>166</v>
      </c>
      <c r="E19" s="6" t="s">
        <v>111</v>
      </c>
      <c r="F19" s="7" t="s">
        <v>14</v>
      </c>
      <c r="G19" s="7">
        <v>40000</v>
      </c>
      <c r="H19" s="36">
        <f t="shared" si="0"/>
        <v>1148</v>
      </c>
      <c r="I19" s="36">
        <v>442.65</v>
      </c>
      <c r="J19" s="36">
        <f t="shared" si="3"/>
        <v>1216</v>
      </c>
      <c r="K19" s="36">
        <v>15485</v>
      </c>
      <c r="L19" s="51">
        <f t="shared" si="1"/>
        <v>18291.650000000001</v>
      </c>
      <c r="M19" s="51"/>
      <c r="N19" s="19">
        <f t="shared" si="2"/>
        <v>21708.35</v>
      </c>
    </row>
    <row r="20" spans="1:14" ht="38.1" customHeight="1" thickBot="1" x14ac:dyDescent="0.3">
      <c r="A20" s="17">
        <v>6</v>
      </c>
      <c r="B20" s="12" t="s">
        <v>98</v>
      </c>
      <c r="C20" s="6" t="s">
        <v>152</v>
      </c>
      <c r="D20" s="11" t="s">
        <v>99</v>
      </c>
      <c r="E20" s="10" t="s">
        <v>13</v>
      </c>
      <c r="F20" s="13" t="s">
        <v>14</v>
      </c>
      <c r="G20" s="7">
        <v>70000</v>
      </c>
      <c r="H20" s="36">
        <f t="shared" si="0"/>
        <v>2009</v>
      </c>
      <c r="I20" s="36">
        <v>5368.48</v>
      </c>
      <c r="J20" s="36">
        <f t="shared" si="3"/>
        <v>2128</v>
      </c>
      <c r="K20" s="36">
        <v>951.5</v>
      </c>
      <c r="L20" s="51">
        <f t="shared" si="1"/>
        <v>10456.98</v>
      </c>
      <c r="M20" s="51"/>
      <c r="N20" s="19">
        <f t="shared" si="2"/>
        <v>59543.020000000004</v>
      </c>
    </row>
    <row r="21" spans="1:14" ht="38.1" customHeight="1" thickBot="1" x14ac:dyDescent="0.3">
      <c r="A21" s="17">
        <v>7</v>
      </c>
      <c r="B21" s="12" t="s">
        <v>63</v>
      </c>
      <c r="C21" s="6" t="s">
        <v>64</v>
      </c>
      <c r="D21" s="10" t="s">
        <v>65</v>
      </c>
      <c r="E21" s="10" t="s">
        <v>13</v>
      </c>
      <c r="F21" s="7" t="s">
        <v>14</v>
      </c>
      <c r="G21" s="7">
        <v>70000</v>
      </c>
      <c r="H21" s="36">
        <f t="shared" si="0"/>
        <v>2009</v>
      </c>
      <c r="I21" s="36">
        <v>5368.48</v>
      </c>
      <c r="J21" s="36">
        <f t="shared" si="3"/>
        <v>2128</v>
      </c>
      <c r="K21" s="36">
        <v>21734.5</v>
      </c>
      <c r="L21" s="51">
        <f t="shared" si="1"/>
        <v>31239.98</v>
      </c>
      <c r="M21" s="51"/>
      <c r="N21" s="19">
        <f t="shared" si="2"/>
        <v>38760.020000000004</v>
      </c>
    </row>
    <row r="22" spans="1:14" ht="38.1" customHeight="1" thickBot="1" x14ac:dyDescent="0.3">
      <c r="A22" s="17">
        <v>8</v>
      </c>
      <c r="B22" s="9" t="s">
        <v>100</v>
      </c>
      <c r="C22" s="6" t="s">
        <v>149</v>
      </c>
      <c r="D22" s="6" t="s">
        <v>101</v>
      </c>
      <c r="E22" s="6" t="s">
        <v>33</v>
      </c>
      <c r="F22" s="7" t="s">
        <v>25</v>
      </c>
      <c r="G22" s="7">
        <v>30000</v>
      </c>
      <c r="H22" s="36">
        <f t="shared" si="0"/>
        <v>861</v>
      </c>
      <c r="I22" s="36">
        <v>0</v>
      </c>
      <c r="J22" s="36">
        <f t="shared" si="3"/>
        <v>912</v>
      </c>
      <c r="K22" s="36">
        <v>325</v>
      </c>
      <c r="L22" s="51">
        <f t="shared" si="1"/>
        <v>2098</v>
      </c>
      <c r="M22" s="51"/>
      <c r="N22" s="19">
        <f t="shared" si="2"/>
        <v>27902</v>
      </c>
    </row>
    <row r="23" spans="1:14" ht="38.1" customHeight="1" thickBot="1" x14ac:dyDescent="0.3">
      <c r="A23" s="17">
        <v>9</v>
      </c>
      <c r="B23" s="9" t="s">
        <v>114</v>
      </c>
      <c r="C23" s="6" t="s">
        <v>143</v>
      </c>
      <c r="D23" s="6" t="s">
        <v>115</v>
      </c>
      <c r="E23" s="6" t="s">
        <v>111</v>
      </c>
      <c r="F23" s="13" t="s">
        <v>14</v>
      </c>
      <c r="G23" s="7">
        <v>80000</v>
      </c>
      <c r="H23" s="36">
        <f t="shared" si="0"/>
        <v>2296</v>
      </c>
      <c r="I23" s="36">
        <v>6725.81</v>
      </c>
      <c r="J23" s="36">
        <f t="shared" si="3"/>
        <v>2432</v>
      </c>
      <c r="K23" s="36">
        <v>9025.24</v>
      </c>
      <c r="L23" s="51">
        <f t="shared" si="1"/>
        <v>20479.050000000003</v>
      </c>
      <c r="M23" s="51"/>
      <c r="N23" s="19">
        <f t="shared" si="2"/>
        <v>59520.95</v>
      </c>
    </row>
    <row r="24" spans="1:14" ht="38.1" customHeight="1" thickBot="1" x14ac:dyDescent="0.3">
      <c r="A24" s="17">
        <v>10</v>
      </c>
      <c r="B24" s="12" t="s">
        <v>94</v>
      </c>
      <c r="C24" s="6" t="s">
        <v>143</v>
      </c>
      <c r="D24" s="11" t="s">
        <v>60</v>
      </c>
      <c r="E24" s="10" t="s">
        <v>13</v>
      </c>
      <c r="F24" s="13" t="s">
        <v>25</v>
      </c>
      <c r="G24" s="7">
        <v>28875</v>
      </c>
      <c r="H24" s="36">
        <f t="shared" si="0"/>
        <v>828.71249999999998</v>
      </c>
      <c r="I24" s="36">
        <v>0</v>
      </c>
      <c r="J24" s="36">
        <f t="shared" si="3"/>
        <v>877.8</v>
      </c>
      <c r="K24" s="36">
        <v>9352.5</v>
      </c>
      <c r="L24" s="51">
        <f t="shared" si="1"/>
        <v>11059.012500000001</v>
      </c>
      <c r="M24" s="51"/>
      <c r="N24" s="19">
        <f t="shared" si="2"/>
        <v>17815.987499999999</v>
      </c>
    </row>
    <row r="25" spans="1:14" ht="38.1" customHeight="1" thickBot="1" x14ac:dyDescent="0.3">
      <c r="A25" s="17">
        <v>11</v>
      </c>
      <c r="B25" s="12" t="s">
        <v>90</v>
      </c>
      <c r="C25" s="10" t="s">
        <v>150</v>
      </c>
      <c r="D25" s="10" t="s">
        <v>91</v>
      </c>
      <c r="E25" s="10" t="s">
        <v>13</v>
      </c>
      <c r="F25" s="7" t="s">
        <v>14</v>
      </c>
      <c r="G25" s="7">
        <v>45000</v>
      </c>
      <c r="H25" s="36">
        <f t="shared" si="0"/>
        <v>1291.5</v>
      </c>
      <c r="I25" s="36">
        <v>945.81</v>
      </c>
      <c r="J25" s="36">
        <f t="shared" si="3"/>
        <v>1368</v>
      </c>
      <c r="K25" s="36">
        <v>4675.12</v>
      </c>
      <c r="L25" s="51">
        <f t="shared" si="1"/>
        <v>8280.43</v>
      </c>
      <c r="M25" s="51"/>
      <c r="N25" s="19">
        <f t="shared" si="2"/>
        <v>36719.57</v>
      </c>
    </row>
    <row r="26" spans="1:14" ht="38.1" customHeight="1" thickBot="1" x14ac:dyDescent="0.3">
      <c r="A26" s="17">
        <v>12</v>
      </c>
      <c r="B26" s="9" t="s">
        <v>78</v>
      </c>
      <c r="C26" s="6" t="s">
        <v>54</v>
      </c>
      <c r="D26" s="11" t="s">
        <v>79</v>
      </c>
      <c r="E26" s="11" t="s">
        <v>13</v>
      </c>
      <c r="F26" s="14" t="s">
        <v>25</v>
      </c>
      <c r="G26" s="7">
        <v>100000</v>
      </c>
      <c r="H26" s="36">
        <f t="shared" si="0"/>
        <v>2870</v>
      </c>
      <c r="I26" s="36">
        <v>11430.31</v>
      </c>
      <c r="J26" s="36">
        <f t="shared" si="3"/>
        <v>3040</v>
      </c>
      <c r="K26" s="36">
        <v>3651.74</v>
      </c>
      <c r="L26" s="51">
        <f t="shared" si="1"/>
        <v>20992.049999999996</v>
      </c>
      <c r="M26" s="51"/>
      <c r="N26" s="19">
        <f t="shared" si="2"/>
        <v>79007.950000000012</v>
      </c>
    </row>
    <row r="27" spans="1:14" ht="38.1" customHeight="1" thickBot="1" x14ac:dyDescent="0.3">
      <c r="A27" s="17">
        <v>13</v>
      </c>
      <c r="B27" s="9" t="s">
        <v>105</v>
      </c>
      <c r="C27" s="6" t="s">
        <v>54</v>
      </c>
      <c r="D27" s="6" t="s">
        <v>106</v>
      </c>
      <c r="E27" s="6" t="s">
        <v>33</v>
      </c>
      <c r="F27" s="7" t="s">
        <v>25</v>
      </c>
      <c r="G27" s="7">
        <v>35000</v>
      </c>
      <c r="H27" s="36">
        <f t="shared" si="0"/>
        <v>1004.5</v>
      </c>
      <c r="I27" s="36">
        <v>0</v>
      </c>
      <c r="J27" s="36">
        <f t="shared" si="3"/>
        <v>1064</v>
      </c>
      <c r="K27" s="36">
        <v>11593</v>
      </c>
      <c r="L27" s="51">
        <f t="shared" si="1"/>
        <v>13661.5</v>
      </c>
      <c r="M27" s="51"/>
      <c r="N27" s="19">
        <f t="shared" si="2"/>
        <v>21338.5</v>
      </c>
    </row>
    <row r="28" spans="1:14" ht="38.1" customHeight="1" thickBot="1" x14ac:dyDescent="0.3">
      <c r="A28" s="17">
        <v>14</v>
      </c>
      <c r="B28" s="9" t="s">
        <v>88</v>
      </c>
      <c r="C28" s="6" t="s">
        <v>54</v>
      </c>
      <c r="D28" s="6" t="s">
        <v>89</v>
      </c>
      <c r="E28" s="6" t="s">
        <v>33</v>
      </c>
      <c r="F28" s="7" t="s">
        <v>14</v>
      </c>
      <c r="G28" s="7">
        <v>28875</v>
      </c>
      <c r="H28" s="36">
        <f t="shared" si="0"/>
        <v>828.71249999999998</v>
      </c>
      <c r="I28" s="36">
        <v>0</v>
      </c>
      <c r="J28" s="36">
        <f t="shared" si="3"/>
        <v>877.8</v>
      </c>
      <c r="K28" s="36">
        <v>7173</v>
      </c>
      <c r="L28" s="51">
        <f t="shared" si="1"/>
        <v>8879.5125000000007</v>
      </c>
      <c r="M28" s="51"/>
      <c r="N28" s="19">
        <f t="shared" si="2"/>
        <v>19995.487499999999</v>
      </c>
    </row>
    <row r="29" spans="1:14" ht="38.1" customHeight="1" thickBot="1" x14ac:dyDescent="0.3">
      <c r="A29" s="17">
        <v>15</v>
      </c>
      <c r="B29" s="9" t="s">
        <v>118</v>
      </c>
      <c r="C29" s="6" t="s">
        <v>54</v>
      </c>
      <c r="D29" s="10" t="s">
        <v>60</v>
      </c>
      <c r="E29" s="6" t="s">
        <v>33</v>
      </c>
      <c r="F29" s="13" t="s">
        <v>14</v>
      </c>
      <c r="G29" s="7">
        <v>33875</v>
      </c>
      <c r="H29" s="36">
        <f t="shared" si="0"/>
        <v>972.21249999999998</v>
      </c>
      <c r="I29" s="36">
        <v>0</v>
      </c>
      <c r="J29" s="36">
        <f t="shared" si="3"/>
        <v>1029.8</v>
      </c>
      <c r="K29" s="36">
        <v>325</v>
      </c>
      <c r="L29" s="51">
        <f t="shared" si="1"/>
        <v>2327.0124999999998</v>
      </c>
      <c r="M29" s="51"/>
      <c r="N29" s="19">
        <f t="shared" si="2"/>
        <v>31547.987499999999</v>
      </c>
    </row>
    <row r="30" spans="1:14" ht="38.1" customHeight="1" thickBot="1" x14ac:dyDescent="0.3">
      <c r="A30" s="17">
        <v>16</v>
      </c>
      <c r="B30" s="9" t="s">
        <v>163</v>
      </c>
      <c r="C30" s="6" t="s">
        <v>54</v>
      </c>
      <c r="D30" s="11" t="s">
        <v>164</v>
      </c>
      <c r="E30" s="6" t="s">
        <v>33</v>
      </c>
      <c r="F30" s="13" t="s">
        <v>25</v>
      </c>
      <c r="G30" s="7">
        <v>24150</v>
      </c>
      <c r="H30" s="36">
        <v>693.11</v>
      </c>
      <c r="I30" s="36">
        <v>0</v>
      </c>
      <c r="J30" s="36">
        <v>734.16</v>
      </c>
      <c r="K30" s="36">
        <v>3747</v>
      </c>
      <c r="L30" s="51">
        <f t="shared" si="1"/>
        <v>5174.2700000000004</v>
      </c>
      <c r="M30" s="51"/>
      <c r="N30" s="19">
        <f t="shared" si="2"/>
        <v>18975.73</v>
      </c>
    </row>
    <row r="31" spans="1:14" ht="38.1" customHeight="1" thickBot="1" x14ac:dyDescent="0.3">
      <c r="A31" s="17">
        <v>17</v>
      </c>
      <c r="B31" s="12" t="s">
        <v>95</v>
      </c>
      <c r="C31" s="6" t="s">
        <v>96</v>
      </c>
      <c r="D31" s="11" t="s">
        <v>97</v>
      </c>
      <c r="E31" s="10" t="s">
        <v>13</v>
      </c>
      <c r="F31" s="13" t="s">
        <v>25</v>
      </c>
      <c r="G31" s="7">
        <v>80000</v>
      </c>
      <c r="H31" s="36">
        <f t="shared" si="0"/>
        <v>2296</v>
      </c>
      <c r="I31" s="36">
        <v>7400.87</v>
      </c>
      <c r="J31" s="36">
        <f t="shared" si="3"/>
        <v>2432</v>
      </c>
      <c r="K31" s="36">
        <v>225</v>
      </c>
      <c r="L31" s="51">
        <f t="shared" si="1"/>
        <v>12353.869999999999</v>
      </c>
      <c r="M31" s="51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55</v>
      </c>
      <c r="C32" s="6" t="s">
        <v>151</v>
      </c>
      <c r="D32" s="6" t="s">
        <v>56</v>
      </c>
      <c r="E32" s="6" t="s">
        <v>13</v>
      </c>
      <c r="F32" s="7" t="s">
        <v>14</v>
      </c>
      <c r="G32" s="7">
        <v>70000</v>
      </c>
      <c r="H32" s="36">
        <f t="shared" si="0"/>
        <v>2009</v>
      </c>
      <c r="I32" s="36">
        <v>4828.43</v>
      </c>
      <c r="J32" s="36">
        <f t="shared" si="3"/>
        <v>2128</v>
      </c>
      <c r="K32" s="36">
        <v>3751.74</v>
      </c>
      <c r="L32" s="51">
        <f t="shared" si="1"/>
        <v>12717.17</v>
      </c>
      <c r="M32" s="51"/>
      <c r="N32" s="19">
        <f t="shared" si="2"/>
        <v>57282.83</v>
      </c>
    </row>
    <row r="33" spans="1:14" ht="38.1" customHeight="1" thickBot="1" x14ac:dyDescent="0.3">
      <c r="A33" s="17">
        <v>19</v>
      </c>
      <c r="B33" s="9" t="s">
        <v>57</v>
      </c>
      <c r="C33" s="6" t="s">
        <v>151</v>
      </c>
      <c r="D33" s="6" t="s">
        <v>58</v>
      </c>
      <c r="E33" s="10" t="s">
        <v>33</v>
      </c>
      <c r="F33" s="7" t="s">
        <v>14</v>
      </c>
      <c r="G33" s="7">
        <v>31500</v>
      </c>
      <c r="H33" s="36">
        <f t="shared" si="0"/>
        <v>904.05</v>
      </c>
      <c r="I33" s="36">
        <v>0</v>
      </c>
      <c r="J33" s="36">
        <f t="shared" si="3"/>
        <v>957.6</v>
      </c>
      <c r="K33" s="36">
        <v>325</v>
      </c>
      <c r="L33" s="51">
        <f t="shared" si="1"/>
        <v>2186.65</v>
      </c>
      <c r="M33" s="51"/>
      <c r="N33" s="19">
        <f t="shared" si="2"/>
        <v>29313.35</v>
      </c>
    </row>
    <row r="34" spans="1:14" ht="38.1" customHeight="1" thickBot="1" x14ac:dyDescent="0.3">
      <c r="A34" s="17">
        <v>20</v>
      </c>
      <c r="B34" s="9" t="s">
        <v>119</v>
      </c>
      <c r="C34" s="6" t="s">
        <v>151</v>
      </c>
      <c r="D34" s="11" t="s">
        <v>58</v>
      </c>
      <c r="E34" s="6" t="s">
        <v>33</v>
      </c>
      <c r="F34" s="13" t="s">
        <v>14</v>
      </c>
      <c r="G34" s="7">
        <v>28875</v>
      </c>
      <c r="H34" s="36">
        <f t="shared" si="0"/>
        <v>828.71249999999998</v>
      </c>
      <c r="I34" s="36">
        <v>0</v>
      </c>
      <c r="J34" s="36">
        <f t="shared" si="3"/>
        <v>877.8</v>
      </c>
      <c r="K34" s="36">
        <v>225</v>
      </c>
      <c r="L34" s="51">
        <f t="shared" si="1"/>
        <v>1931.5124999999998</v>
      </c>
      <c r="M34" s="51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83</v>
      </c>
      <c r="C35" s="6" t="s">
        <v>151</v>
      </c>
      <c r="D35" s="6" t="s">
        <v>84</v>
      </c>
      <c r="E35" s="6" t="s">
        <v>33</v>
      </c>
      <c r="F35" s="7" t="s">
        <v>25</v>
      </c>
      <c r="G35" s="7">
        <v>19800</v>
      </c>
      <c r="H35" s="36">
        <f t="shared" si="0"/>
        <v>568.26</v>
      </c>
      <c r="I35" s="36">
        <v>0</v>
      </c>
      <c r="J35" s="36">
        <f t="shared" si="3"/>
        <v>601.91999999999996</v>
      </c>
      <c r="K35" s="36">
        <v>5062</v>
      </c>
      <c r="L35" s="51">
        <f t="shared" si="1"/>
        <v>6232.18</v>
      </c>
      <c r="M35" s="51"/>
      <c r="N35" s="19">
        <f t="shared" si="2"/>
        <v>13567.82</v>
      </c>
    </row>
    <row r="36" spans="1:14" ht="38.1" customHeight="1" thickBot="1" x14ac:dyDescent="0.3">
      <c r="A36" s="17">
        <v>22</v>
      </c>
      <c r="B36" s="9" t="s">
        <v>66</v>
      </c>
      <c r="C36" s="6" t="s">
        <v>67</v>
      </c>
      <c r="D36" s="6" t="s">
        <v>68</v>
      </c>
      <c r="E36" s="6" t="s">
        <v>33</v>
      </c>
      <c r="F36" s="7" t="s">
        <v>14</v>
      </c>
      <c r="G36" s="7">
        <v>18700</v>
      </c>
      <c r="H36" s="36">
        <f t="shared" si="0"/>
        <v>536.68999999999994</v>
      </c>
      <c r="I36" s="36">
        <v>0</v>
      </c>
      <c r="J36" s="36">
        <f t="shared" si="3"/>
        <v>568.48</v>
      </c>
      <c r="K36" s="36">
        <v>1675.12</v>
      </c>
      <c r="L36" s="51">
        <f t="shared" si="1"/>
        <v>2780.29</v>
      </c>
      <c r="M36" s="51"/>
      <c r="N36" s="19">
        <f t="shared" si="2"/>
        <v>15919.71</v>
      </c>
    </row>
    <row r="37" spans="1:14" ht="38.1" customHeight="1" thickBot="1" x14ac:dyDescent="0.3">
      <c r="A37" s="17">
        <v>23</v>
      </c>
      <c r="B37" s="9" t="s">
        <v>69</v>
      </c>
      <c r="C37" s="6" t="s">
        <v>67</v>
      </c>
      <c r="D37" s="6" t="s">
        <v>68</v>
      </c>
      <c r="E37" s="6" t="s">
        <v>33</v>
      </c>
      <c r="F37" s="13" t="s">
        <v>25</v>
      </c>
      <c r="G37" s="7">
        <v>18700</v>
      </c>
      <c r="H37" s="36">
        <f t="shared" si="0"/>
        <v>536.68999999999994</v>
      </c>
      <c r="I37" s="36">
        <v>0</v>
      </c>
      <c r="J37" s="36">
        <f t="shared" si="3"/>
        <v>568.48</v>
      </c>
      <c r="K37" s="36">
        <v>3638</v>
      </c>
      <c r="L37" s="51">
        <f t="shared" si="1"/>
        <v>4743.17</v>
      </c>
      <c r="M37" s="51"/>
      <c r="N37" s="19">
        <f t="shared" si="2"/>
        <v>13956.83</v>
      </c>
    </row>
    <row r="38" spans="1:14" ht="38.1" customHeight="1" thickBot="1" x14ac:dyDescent="0.3">
      <c r="A38" s="17">
        <v>24</v>
      </c>
      <c r="B38" s="9" t="s">
        <v>70</v>
      </c>
      <c r="C38" s="6" t="s">
        <v>67</v>
      </c>
      <c r="D38" s="6" t="s">
        <v>71</v>
      </c>
      <c r="E38" s="6" t="s">
        <v>33</v>
      </c>
      <c r="F38" s="13" t="s">
        <v>25</v>
      </c>
      <c r="G38" s="7">
        <v>19800</v>
      </c>
      <c r="H38" s="36">
        <f t="shared" si="0"/>
        <v>568.26</v>
      </c>
      <c r="I38" s="36">
        <v>0</v>
      </c>
      <c r="J38" s="36">
        <f t="shared" si="3"/>
        <v>601.91999999999996</v>
      </c>
      <c r="K38" s="36">
        <v>6307</v>
      </c>
      <c r="L38" s="51">
        <f t="shared" si="1"/>
        <v>7477.18</v>
      </c>
      <c r="M38" s="51"/>
      <c r="N38" s="19">
        <f t="shared" si="2"/>
        <v>12322.82</v>
      </c>
    </row>
    <row r="39" spans="1:14" ht="38.1" customHeight="1" thickBot="1" x14ac:dyDescent="0.3">
      <c r="A39" s="17">
        <v>25</v>
      </c>
      <c r="B39" s="9" t="s">
        <v>72</v>
      </c>
      <c r="C39" s="6" t="s">
        <v>67</v>
      </c>
      <c r="D39" s="6" t="s">
        <v>68</v>
      </c>
      <c r="E39" s="6" t="s">
        <v>33</v>
      </c>
      <c r="F39" s="13" t="s">
        <v>14</v>
      </c>
      <c r="G39" s="7">
        <v>18700</v>
      </c>
      <c r="H39" s="36">
        <f t="shared" si="0"/>
        <v>536.68999999999994</v>
      </c>
      <c r="I39" s="36">
        <v>0</v>
      </c>
      <c r="J39" s="36">
        <f t="shared" si="3"/>
        <v>568.48</v>
      </c>
      <c r="K39" s="36">
        <v>1882.5</v>
      </c>
      <c r="L39" s="51">
        <f t="shared" si="1"/>
        <v>2987.67</v>
      </c>
      <c r="M39" s="51"/>
      <c r="N39" s="19">
        <f t="shared" si="2"/>
        <v>15712.33</v>
      </c>
    </row>
    <row r="40" spans="1:14" ht="38.1" customHeight="1" thickBot="1" x14ac:dyDescent="0.3">
      <c r="A40" s="17">
        <v>26</v>
      </c>
      <c r="B40" s="9" t="s">
        <v>73</v>
      </c>
      <c r="C40" s="6" t="s">
        <v>67</v>
      </c>
      <c r="D40" s="6" t="s">
        <v>74</v>
      </c>
      <c r="E40" s="6" t="s">
        <v>33</v>
      </c>
      <c r="F40" s="13" t="s">
        <v>25</v>
      </c>
      <c r="G40" s="7">
        <v>22000</v>
      </c>
      <c r="H40" s="36">
        <f t="shared" si="0"/>
        <v>631.4</v>
      </c>
      <c r="I40" s="36">
        <v>0</v>
      </c>
      <c r="J40" s="36">
        <f t="shared" si="3"/>
        <v>668.8</v>
      </c>
      <c r="K40" s="36">
        <v>7563.12</v>
      </c>
      <c r="L40" s="51">
        <f t="shared" si="1"/>
        <v>8863.32</v>
      </c>
      <c r="M40" s="51"/>
      <c r="N40" s="19">
        <f t="shared" si="2"/>
        <v>13136.68</v>
      </c>
    </row>
    <row r="41" spans="1:14" ht="38.1" customHeight="1" thickBot="1" x14ac:dyDescent="0.3">
      <c r="A41" s="17">
        <v>27</v>
      </c>
      <c r="B41" s="9" t="s">
        <v>75</v>
      </c>
      <c r="C41" s="6" t="s">
        <v>67</v>
      </c>
      <c r="D41" s="6" t="s">
        <v>68</v>
      </c>
      <c r="E41" s="6" t="s">
        <v>33</v>
      </c>
      <c r="F41" s="13" t="s">
        <v>14</v>
      </c>
      <c r="G41" s="7">
        <v>18700</v>
      </c>
      <c r="H41" s="36">
        <f t="shared" si="0"/>
        <v>536.68999999999994</v>
      </c>
      <c r="I41" s="36">
        <v>0</v>
      </c>
      <c r="J41" s="36">
        <f t="shared" si="3"/>
        <v>568.48</v>
      </c>
      <c r="K41" s="36">
        <v>2100</v>
      </c>
      <c r="L41" s="51">
        <f t="shared" si="1"/>
        <v>3205.17</v>
      </c>
      <c r="M41" s="51"/>
      <c r="N41" s="19">
        <f t="shared" si="2"/>
        <v>15494.83</v>
      </c>
    </row>
    <row r="42" spans="1:14" ht="38.1" customHeight="1" thickBot="1" x14ac:dyDescent="0.3">
      <c r="A42" s="17">
        <v>28</v>
      </c>
      <c r="B42" s="9" t="s">
        <v>80</v>
      </c>
      <c r="C42" s="6" t="s">
        <v>67</v>
      </c>
      <c r="D42" s="6" t="s">
        <v>68</v>
      </c>
      <c r="E42" s="6" t="s">
        <v>33</v>
      </c>
      <c r="F42" s="7" t="s">
        <v>14</v>
      </c>
      <c r="G42" s="7">
        <v>18700</v>
      </c>
      <c r="H42" s="36">
        <f t="shared" si="0"/>
        <v>536.68999999999994</v>
      </c>
      <c r="I42" s="36">
        <v>0</v>
      </c>
      <c r="J42" s="36">
        <f t="shared" si="3"/>
        <v>568.48</v>
      </c>
      <c r="K42" s="36">
        <v>225</v>
      </c>
      <c r="L42" s="51">
        <f t="shared" si="1"/>
        <v>1330.17</v>
      </c>
      <c r="M42" s="51"/>
      <c r="N42" s="19">
        <f t="shared" si="2"/>
        <v>17369.830000000002</v>
      </c>
    </row>
    <row r="43" spans="1:14" ht="38.1" customHeight="1" thickBot="1" x14ac:dyDescent="0.3">
      <c r="A43" s="17">
        <v>29</v>
      </c>
      <c r="B43" s="9" t="s">
        <v>81</v>
      </c>
      <c r="C43" s="6" t="s">
        <v>67</v>
      </c>
      <c r="D43" s="6" t="s">
        <v>68</v>
      </c>
      <c r="E43" s="6" t="s">
        <v>33</v>
      </c>
      <c r="F43" s="7" t="s">
        <v>14</v>
      </c>
      <c r="G43" s="7">
        <v>18700</v>
      </c>
      <c r="H43" s="36">
        <f t="shared" si="0"/>
        <v>536.68999999999994</v>
      </c>
      <c r="I43" s="36">
        <v>0</v>
      </c>
      <c r="J43" s="36">
        <f t="shared" si="3"/>
        <v>568.48</v>
      </c>
      <c r="K43" s="36">
        <v>10130.15</v>
      </c>
      <c r="L43" s="51">
        <f t="shared" si="1"/>
        <v>11235.32</v>
      </c>
      <c r="M43" s="51"/>
      <c r="N43" s="19">
        <f t="shared" si="2"/>
        <v>7464.68</v>
      </c>
    </row>
    <row r="44" spans="1:14" ht="38.1" customHeight="1" thickBot="1" x14ac:dyDescent="0.3">
      <c r="A44" s="17">
        <v>30</v>
      </c>
      <c r="B44" s="9" t="s">
        <v>82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36">
        <f t="shared" si="0"/>
        <v>536.68999999999994</v>
      </c>
      <c r="I44" s="36">
        <v>0</v>
      </c>
      <c r="J44" s="36">
        <f t="shared" si="3"/>
        <v>568.48</v>
      </c>
      <c r="K44" s="36">
        <v>225</v>
      </c>
      <c r="L44" s="51">
        <f t="shared" si="1"/>
        <v>1330.17</v>
      </c>
      <c r="M44" s="51"/>
      <c r="N44" s="19">
        <f t="shared" si="2"/>
        <v>17369.830000000002</v>
      </c>
    </row>
    <row r="45" spans="1:14" ht="38.1" customHeight="1" thickBot="1" x14ac:dyDescent="0.3">
      <c r="A45" s="17">
        <v>31</v>
      </c>
      <c r="B45" s="9" t="s">
        <v>85</v>
      </c>
      <c r="C45" s="6" t="s">
        <v>67</v>
      </c>
      <c r="D45" s="11" t="s">
        <v>68</v>
      </c>
      <c r="E45" s="6" t="s">
        <v>33</v>
      </c>
      <c r="F45" s="14" t="s">
        <v>14</v>
      </c>
      <c r="G45" s="7">
        <v>18700</v>
      </c>
      <c r="H45" s="36">
        <f t="shared" si="0"/>
        <v>536.68999999999994</v>
      </c>
      <c r="I45" s="36">
        <v>0</v>
      </c>
      <c r="J45" s="36">
        <f t="shared" si="3"/>
        <v>568.48</v>
      </c>
      <c r="K45" s="36">
        <v>3639.68</v>
      </c>
      <c r="L45" s="51">
        <f t="shared" si="1"/>
        <v>4744.8500000000004</v>
      </c>
      <c r="M45" s="51"/>
      <c r="N45" s="19">
        <f t="shared" si="2"/>
        <v>13955.15</v>
      </c>
    </row>
    <row r="46" spans="1:14" ht="38.1" customHeight="1" thickBot="1" x14ac:dyDescent="0.3">
      <c r="A46" s="17">
        <v>32</v>
      </c>
      <c r="B46" s="9" t="s">
        <v>86</v>
      </c>
      <c r="C46" s="6" t="s">
        <v>67</v>
      </c>
      <c r="D46" s="11" t="s">
        <v>68</v>
      </c>
      <c r="E46" s="6" t="s">
        <v>13</v>
      </c>
      <c r="F46" s="14" t="s">
        <v>14</v>
      </c>
      <c r="G46" s="7">
        <v>18700</v>
      </c>
      <c r="H46" s="36">
        <f t="shared" si="0"/>
        <v>536.68999999999994</v>
      </c>
      <c r="I46" s="36">
        <v>0</v>
      </c>
      <c r="J46" s="36">
        <f t="shared" si="3"/>
        <v>568.48</v>
      </c>
      <c r="K46" s="36">
        <v>5542.92</v>
      </c>
      <c r="L46" s="51">
        <f t="shared" si="1"/>
        <v>6648.09</v>
      </c>
      <c r="M46" s="51"/>
      <c r="N46" s="19">
        <f t="shared" si="2"/>
        <v>12051.91</v>
      </c>
    </row>
    <row r="47" spans="1:14" ht="38.1" customHeight="1" thickBot="1" x14ac:dyDescent="0.3">
      <c r="A47" s="17">
        <v>33</v>
      </c>
      <c r="B47" s="9" t="s">
        <v>87</v>
      </c>
      <c r="C47" s="6" t="s">
        <v>67</v>
      </c>
      <c r="D47" s="6" t="s">
        <v>68</v>
      </c>
      <c r="E47" s="6" t="s">
        <v>33</v>
      </c>
      <c r="F47" s="7" t="s">
        <v>25</v>
      </c>
      <c r="G47" s="7">
        <v>18700</v>
      </c>
      <c r="H47" s="36">
        <f t="shared" si="0"/>
        <v>536.68999999999994</v>
      </c>
      <c r="I47" s="36">
        <v>0</v>
      </c>
      <c r="J47" s="36">
        <f t="shared" si="3"/>
        <v>568.48</v>
      </c>
      <c r="K47" s="36">
        <v>4152.12</v>
      </c>
      <c r="L47" s="51">
        <f t="shared" si="1"/>
        <v>5257.29</v>
      </c>
      <c r="M47" s="51"/>
      <c r="N47" s="19">
        <f t="shared" si="2"/>
        <v>13442.71</v>
      </c>
    </row>
    <row r="48" spans="1:14" ht="38.1" customHeight="1" thickBot="1" x14ac:dyDescent="0.3">
      <c r="A48" s="17">
        <v>34</v>
      </c>
      <c r="B48" s="9" t="s">
        <v>116</v>
      </c>
      <c r="C48" s="6" t="s">
        <v>67</v>
      </c>
      <c r="D48" s="11" t="s">
        <v>68</v>
      </c>
      <c r="E48" s="6" t="s">
        <v>33</v>
      </c>
      <c r="F48" s="13" t="s">
        <v>14</v>
      </c>
      <c r="G48" s="7">
        <v>18700</v>
      </c>
      <c r="H48" s="36">
        <f t="shared" si="0"/>
        <v>536.68999999999994</v>
      </c>
      <c r="I48" s="36">
        <v>0</v>
      </c>
      <c r="J48" s="36">
        <f t="shared" si="3"/>
        <v>568.48</v>
      </c>
      <c r="K48" s="36">
        <v>7737.12</v>
      </c>
      <c r="L48" s="51">
        <f t="shared" si="1"/>
        <v>8842.2900000000009</v>
      </c>
      <c r="M48" s="51"/>
      <c r="N48" s="19">
        <f t="shared" si="2"/>
        <v>9857.7099999999991</v>
      </c>
    </row>
    <row r="49" spans="1:14" ht="38.1" customHeight="1" thickBot="1" x14ac:dyDescent="0.3">
      <c r="A49" s="17">
        <v>35</v>
      </c>
      <c r="B49" s="9" t="s">
        <v>117</v>
      </c>
      <c r="C49" s="6" t="s">
        <v>67</v>
      </c>
      <c r="D49" s="11" t="s">
        <v>68</v>
      </c>
      <c r="E49" s="6" t="s">
        <v>33</v>
      </c>
      <c r="F49" s="13" t="s">
        <v>14</v>
      </c>
      <c r="G49" s="7">
        <v>18700</v>
      </c>
      <c r="H49" s="36">
        <f t="shared" si="0"/>
        <v>536.68999999999994</v>
      </c>
      <c r="I49" s="36">
        <v>0</v>
      </c>
      <c r="J49" s="36">
        <f t="shared" si="3"/>
        <v>568.48</v>
      </c>
      <c r="K49" s="36">
        <v>2969</v>
      </c>
      <c r="L49" s="51">
        <f t="shared" si="1"/>
        <v>4074.17</v>
      </c>
      <c r="M49" s="51"/>
      <c r="N49" s="19">
        <f t="shared" si="2"/>
        <v>14625.83</v>
      </c>
    </row>
    <row r="50" spans="1:14" ht="38.1" customHeight="1" thickBot="1" x14ac:dyDescent="0.3">
      <c r="A50" s="17">
        <v>36</v>
      </c>
      <c r="B50" s="9" t="s">
        <v>120</v>
      </c>
      <c r="C50" s="6" t="s">
        <v>67</v>
      </c>
      <c r="D50" s="11" t="s">
        <v>165</v>
      </c>
      <c r="E50" s="6" t="s">
        <v>33</v>
      </c>
      <c r="F50" s="13" t="s">
        <v>25</v>
      </c>
      <c r="G50" s="7">
        <v>28350</v>
      </c>
      <c r="H50" s="36">
        <f t="shared" si="0"/>
        <v>813.64499999999998</v>
      </c>
      <c r="I50" s="36">
        <v>0</v>
      </c>
      <c r="J50" s="36">
        <f t="shared" si="3"/>
        <v>861.84</v>
      </c>
      <c r="K50" s="36">
        <v>7318.33</v>
      </c>
      <c r="L50" s="51">
        <f t="shared" si="1"/>
        <v>8993.8150000000005</v>
      </c>
      <c r="M50" s="51"/>
      <c r="N50" s="19">
        <f t="shared" si="2"/>
        <v>19356.184999999998</v>
      </c>
    </row>
    <row r="51" spans="1:14" ht="38.1" customHeight="1" thickBot="1" x14ac:dyDescent="0.3">
      <c r="A51" s="17">
        <v>37</v>
      </c>
      <c r="B51" s="9" t="s">
        <v>121</v>
      </c>
      <c r="C51" s="6" t="s">
        <v>67</v>
      </c>
      <c r="D51" s="11" t="s">
        <v>71</v>
      </c>
      <c r="E51" s="6" t="s">
        <v>33</v>
      </c>
      <c r="F51" s="13" t="s">
        <v>25</v>
      </c>
      <c r="G51" s="7">
        <v>19800</v>
      </c>
      <c r="H51" s="36">
        <f t="shared" si="0"/>
        <v>568.26</v>
      </c>
      <c r="I51" s="36">
        <v>0</v>
      </c>
      <c r="J51" s="36">
        <f t="shared" si="3"/>
        <v>601.91999999999996</v>
      </c>
      <c r="K51" s="36">
        <v>7373</v>
      </c>
      <c r="L51" s="51">
        <f t="shared" si="1"/>
        <v>8543.18</v>
      </c>
      <c r="M51" s="51"/>
      <c r="N51" s="19">
        <f t="shared" si="2"/>
        <v>11256.82</v>
      </c>
    </row>
    <row r="52" spans="1:14" ht="38.1" customHeight="1" thickBot="1" x14ac:dyDescent="0.3">
      <c r="A52" s="17">
        <v>38</v>
      </c>
      <c r="B52" s="9" t="s">
        <v>162</v>
      </c>
      <c r="C52" s="6" t="s">
        <v>67</v>
      </c>
      <c r="D52" s="11" t="s">
        <v>68</v>
      </c>
      <c r="E52" s="6" t="s">
        <v>33</v>
      </c>
      <c r="F52" s="13" t="s">
        <v>25</v>
      </c>
      <c r="G52" s="7">
        <v>18700</v>
      </c>
      <c r="H52" s="36">
        <v>536.69000000000005</v>
      </c>
      <c r="I52" s="36">
        <v>0</v>
      </c>
      <c r="J52" s="36">
        <v>568.48</v>
      </c>
      <c r="K52" s="36">
        <v>225</v>
      </c>
      <c r="L52" s="51">
        <f t="shared" si="1"/>
        <v>1330.17</v>
      </c>
      <c r="M52" s="51"/>
      <c r="N52" s="19">
        <f t="shared" si="2"/>
        <v>17369.830000000002</v>
      </c>
    </row>
    <row r="53" spans="1:14" ht="38.1" customHeight="1" thickBot="1" x14ac:dyDescent="0.3">
      <c r="A53" s="17">
        <v>39</v>
      </c>
      <c r="B53" s="9" t="s">
        <v>167</v>
      </c>
      <c r="C53" s="6" t="s">
        <v>67</v>
      </c>
      <c r="D53" s="11" t="s">
        <v>71</v>
      </c>
      <c r="E53" s="6" t="s">
        <v>33</v>
      </c>
      <c r="F53" s="13" t="s">
        <v>25</v>
      </c>
      <c r="G53" s="7">
        <v>19800</v>
      </c>
      <c r="H53" s="36">
        <v>568.26</v>
      </c>
      <c r="I53" s="36">
        <v>0</v>
      </c>
      <c r="J53" s="36">
        <f t="shared" si="3"/>
        <v>601.91999999999996</v>
      </c>
      <c r="K53" s="36">
        <v>225</v>
      </c>
      <c r="L53" s="51">
        <f t="shared" si="1"/>
        <v>1395.1799999999998</v>
      </c>
      <c r="M53" s="51"/>
      <c r="N53" s="19">
        <f t="shared" si="2"/>
        <v>18404.82</v>
      </c>
    </row>
    <row r="54" spans="1:14" ht="38.1" customHeight="1" thickBot="1" x14ac:dyDescent="0.3">
      <c r="A54" s="17">
        <v>40</v>
      </c>
      <c r="B54" s="9" t="s">
        <v>168</v>
      </c>
      <c r="C54" s="6" t="s">
        <v>67</v>
      </c>
      <c r="D54" s="11" t="s">
        <v>68</v>
      </c>
      <c r="E54" s="6" t="s">
        <v>33</v>
      </c>
      <c r="F54" s="13" t="s">
        <v>14</v>
      </c>
      <c r="G54" s="7">
        <v>18700</v>
      </c>
      <c r="H54" s="36">
        <v>536.69000000000005</v>
      </c>
      <c r="I54" s="36">
        <v>0</v>
      </c>
      <c r="J54" s="36">
        <v>568.48</v>
      </c>
      <c r="K54" s="36">
        <v>325</v>
      </c>
      <c r="L54" s="51">
        <f t="shared" si="1"/>
        <v>1430.17</v>
      </c>
      <c r="M54" s="51"/>
      <c r="N54" s="19">
        <f t="shared" si="2"/>
        <v>17269.830000000002</v>
      </c>
    </row>
    <row r="55" spans="1:14" ht="38.1" customHeight="1" thickBot="1" x14ac:dyDescent="0.3">
      <c r="A55" s="17">
        <v>41</v>
      </c>
      <c r="B55" s="9" t="s">
        <v>61</v>
      </c>
      <c r="C55" s="6" t="s">
        <v>153</v>
      </c>
      <c r="D55" s="6" t="s">
        <v>170</v>
      </c>
      <c r="E55" s="10" t="s">
        <v>13</v>
      </c>
      <c r="F55" s="7" t="s">
        <v>14</v>
      </c>
      <c r="G55" s="7">
        <v>70000</v>
      </c>
      <c r="H55" s="36">
        <f t="shared" si="0"/>
        <v>2009</v>
      </c>
      <c r="I55" s="36">
        <v>5368.48</v>
      </c>
      <c r="J55" s="36">
        <f t="shared" si="3"/>
        <v>2128</v>
      </c>
      <c r="K55" s="36">
        <v>1818.16</v>
      </c>
      <c r="L55" s="51">
        <f t="shared" si="1"/>
        <v>11323.64</v>
      </c>
      <c r="M55" s="51"/>
      <c r="N55" s="19">
        <f t="shared" si="2"/>
        <v>58676.36</v>
      </c>
    </row>
    <row r="56" spans="1:14" ht="38.1" customHeight="1" thickBot="1" x14ac:dyDescent="0.3">
      <c r="A56" s="17">
        <v>42</v>
      </c>
      <c r="B56" s="9" t="s">
        <v>76</v>
      </c>
      <c r="C56" s="6" t="s">
        <v>153</v>
      </c>
      <c r="D56" s="11" t="s">
        <v>77</v>
      </c>
      <c r="E56" s="11" t="s">
        <v>26</v>
      </c>
      <c r="F56" s="14" t="s">
        <v>14</v>
      </c>
      <c r="G56" s="7">
        <v>35000</v>
      </c>
      <c r="H56" s="36">
        <f t="shared" si="0"/>
        <v>1004.5</v>
      </c>
      <c r="I56" s="36">
        <v>0</v>
      </c>
      <c r="J56" s="36">
        <f t="shared" si="3"/>
        <v>1064</v>
      </c>
      <c r="K56" s="36">
        <v>1051.5</v>
      </c>
      <c r="L56" s="51">
        <f t="shared" si="1"/>
        <v>3120</v>
      </c>
      <c r="M56" s="51"/>
      <c r="N56" s="19">
        <f t="shared" si="2"/>
        <v>31880</v>
      </c>
    </row>
    <row r="57" spans="1:14" ht="38.1" customHeight="1" thickBot="1" x14ac:dyDescent="0.3">
      <c r="A57" s="17">
        <v>43</v>
      </c>
      <c r="B57" s="12" t="s">
        <v>59</v>
      </c>
      <c r="C57" s="6" t="s">
        <v>154</v>
      </c>
      <c r="D57" s="10" t="s">
        <v>60</v>
      </c>
      <c r="E57" s="10" t="s">
        <v>33</v>
      </c>
      <c r="F57" s="7" t="s">
        <v>25</v>
      </c>
      <c r="G57" s="7">
        <v>28875</v>
      </c>
      <c r="H57" s="36">
        <f t="shared" si="0"/>
        <v>828.71249999999998</v>
      </c>
      <c r="I57" s="36">
        <v>0</v>
      </c>
      <c r="J57" s="36">
        <f t="shared" si="3"/>
        <v>877.8</v>
      </c>
      <c r="K57" s="36">
        <v>1871</v>
      </c>
      <c r="L57" s="51">
        <f t="shared" si="1"/>
        <v>3577.5124999999998</v>
      </c>
      <c r="M57" s="51"/>
      <c r="N57" s="19">
        <f t="shared" si="2"/>
        <v>25297.487499999999</v>
      </c>
    </row>
    <row r="58" spans="1:14" ht="38.1" customHeight="1" thickBot="1" x14ac:dyDescent="0.3">
      <c r="A58" s="17">
        <v>44</v>
      </c>
      <c r="B58" s="9" t="s">
        <v>28</v>
      </c>
      <c r="C58" s="6" t="s">
        <v>29</v>
      </c>
      <c r="D58" s="6" t="s">
        <v>30</v>
      </c>
      <c r="E58" s="6" t="s">
        <v>13</v>
      </c>
      <c r="F58" s="7" t="s">
        <v>25</v>
      </c>
      <c r="G58" s="7">
        <v>100000</v>
      </c>
      <c r="H58" s="36">
        <f t="shared" si="0"/>
        <v>2870</v>
      </c>
      <c r="I58" s="36">
        <v>11767.84</v>
      </c>
      <c r="J58" s="36">
        <f t="shared" si="3"/>
        <v>3040</v>
      </c>
      <c r="K58" s="36">
        <v>1675.12</v>
      </c>
      <c r="L58" s="51">
        <f t="shared" si="1"/>
        <v>19352.96</v>
      </c>
      <c r="M58" s="51"/>
      <c r="N58" s="19">
        <f t="shared" si="2"/>
        <v>80647.040000000008</v>
      </c>
    </row>
    <row r="59" spans="1:14" ht="38.1" customHeight="1" thickBot="1" x14ac:dyDescent="0.3">
      <c r="A59" s="17">
        <v>45</v>
      </c>
      <c r="B59" s="9" t="s">
        <v>171</v>
      </c>
      <c r="C59" s="6" t="s">
        <v>29</v>
      </c>
      <c r="D59" s="6" t="s">
        <v>166</v>
      </c>
      <c r="E59" s="10" t="s">
        <v>33</v>
      </c>
      <c r="F59" s="7" t="s">
        <v>14</v>
      </c>
      <c r="G59" s="7">
        <v>27500</v>
      </c>
      <c r="H59" s="36">
        <f>G59*0.0287</f>
        <v>789.25</v>
      </c>
      <c r="I59" s="36">
        <v>0</v>
      </c>
      <c r="J59" s="36">
        <f>G59*3.04%</f>
        <v>836</v>
      </c>
      <c r="K59" s="36">
        <v>325</v>
      </c>
      <c r="L59" s="57">
        <f t="shared" si="1"/>
        <v>1950.25</v>
      </c>
      <c r="M59" s="58"/>
      <c r="N59" s="19">
        <f t="shared" si="2"/>
        <v>25549.75</v>
      </c>
    </row>
    <row r="60" spans="1:14" ht="38.1" customHeight="1" thickBot="1" x14ac:dyDescent="0.3">
      <c r="A60" s="17">
        <v>46</v>
      </c>
      <c r="B60" s="9" t="s">
        <v>161</v>
      </c>
      <c r="C60" s="6" t="s">
        <v>18</v>
      </c>
      <c r="D60" s="6" t="s">
        <v>19</v>
      </c>
      <c r="E60" s="6" t="s">
        <v>13</v>
      </c>
      <c r="F60" s="7" t="s">
        <v>14</v>
      </c>
      <c r="G60" s="7">
        <v>80000</v>
      </c>
      <c r="H60" s="36">
        <f t="shared" si="0"/>
        <v>2296</v>
      </c>
      <c r="I60" s="36">
        <v>7400.87</v>
      </c>
      <c r="J60" s="36">
        <f t="shared" si="3"/>
        <v>2432</v>
      </c>
      <c r="K60" s="36">
        <v>1051.5</v>
      </c>
      <c r="L60" s="51">
        <f t="shared" si="1"/>
        <v>13180.369999999999</v>
      </c>
      <c r="M60" s="51"/>
      <c r="N60" s="19">
        <f t="shared" si="2"/>
        <v>66819.63</v>
      </c>
    </row>
    <row r="61" spans="1:14" ht="38.1" customHeight="1" thickBot="1" x14ac:dyDescent="0.3">
      <c r="A61" s="17">
        <v>47</v>
      </c>
      <c r="B61" s="9" t="s">
        <v>52</v>
      </c>
      <c r="C61" s="6" t="s">
        <v>18</v>
      </c>
      <c r="D61" s="6" t="s">
        <v>53</v>
      </c>
      <c r="E61" s="6" t="s">
        <v>26</v>
      </c>
      <c r="F61" s="7" t="s">
        <v>14</v>
      </c>
      <c r="G61" s="7">
        <v>33000</v>
      </c>
      <c r="H61" s="36">
        <f t="shared" si="0"/>
        <v>947.1</v>
      </c>
      <c r="I61" s="36">
        <v>0</v>
      </c>
      <c r="J61" s="36">
        <f t="shared" si="3"/>
        <v>1003.2</v>
      </c>
      <c r="K61" s="36">
        <v>225</v>
      </c>
      <c r="L61" s="51">
        <f t="shared" si="1"/>
        <v>2175.3000000000002</v>
      </c>
      <c r="M61" s="51"/>
      <c r="N61" s="19">
        <f t="shared" si="2"/>
        <v>30824.7</v>
      </c>
    </row>
    <row r="62" spans="1:14" ht="38.1" customHeight="1" thickBot="1" x14ac:dyDescent="0.3">
      <c r="A62" s="17">
        <v>48</v>
      </c>
      <c r="B62" s="9" t="s">
        <v>38</v>
      </c>
      <c r="C62" s="6" t="s">
        <v>16</v>
      </c>
      <c r="D62" s="6" t="s">
        <v>39</v>
      </c>
      <c r="E62" s="6" t="s">
        <v>13</v>
      </c>
      <c r="F62" s="7" t="s">
        <v>25</v>
      </c>
      <c r="G62" s="7">
        <v>80000</v>
      </c>
      <c r="H62" s="36">
        <f t="shared" si="0"/>
        <v>2296</v>
      </c>
      <c r="I62" s="36">
        <v>7063.34</v>
      </c>
      <c r="J62" s="36">
        <f t="shared" si="3"/>
        <v>2432</v>
      </c>
      <c r="K62" s="36">
        <v>12419.78</v>
      </c>
      <c r="L62" s="51">
        <f t="shared" si="1"/>
        <v>24211.120000000003</v>
      </c>
      <c r="M62" s="51"/>
      <c r="N62" s="19">
        <f t="shared" si="2"/>
        <v>55788.88</v>
      </c>
    </row>
    <row r="63" spans="1:14" ht="38.1" customHeight="1" thickBot="1" x14ac:dyDescent="0.3">
      <c r="A63" s="17">
        <v>49</v>
      </c>
      <c r="B63" s="9" t="s">
        <v>22</v>
      </c>
      <c r="C63" s="6" t="s">
        <v>16</v>
      </c>
      <c r="D63" s="6" t="s">
        <v>23</v>
      </c>
      <c r="E63" s="6" t="s">
        <v>24</v>
      </c>
      <c r="F63" s="7" t="s">
        <v>25</v>
      </c>
      <c r="G63" s="7">
        <v>38000</v>
      </c>
      <c r="H63" s="36">
        <f t="shared" si="0"/>
        <v>1090.5999999999999</v>
      </c>
      <c r="I63" s="36">
        <v>0</v>
      </c>
      <c r="J63" s="36">
        <f t="shared" si="3"/>
        <v>1155.2</v>
      </c>
      <c r="K63" s="36">
        <v>2301.62</v>
      </c>
      <c r="L63" s="51">
        <f t="shared" si="1"/>
        <v>4547.42</v>
      </c>
      <c r="M63" s="51"/>
      <c r="N63" s="19">
        <f t="shared" si="2"/>
        <v>33452.58</v>
      </c>
    </row>
    <row r="64" spans="1:14" ht="38.1" customHeight="1" thickBot="1" x14ac:dyDescent="0.3">
      <c r="A64" s="17">
        <v>50</v>
      </c>
      <c r="B64" s="9" t="s">
        <v>27</v>
      </c>
      <c r="C64" s="6" t="s">
        <v>16</v>
      </c>
      <c r="D64" s="6" t="s">
        <v>17</v>
      </c>
      <c r="E64" s="6" t="s">
        <v>13</v>
      </c>
      <c r="F64" s="7" t="s">
        <v>25</v>
      </c>
      <c r="G64" s="7">
        <v>33000</v>
      </c>
      <c r="H64" s="36">
        <f t="shared" si="0"/>
        <v>947.1</v>
      </c>
      <c r="I64" s="36">
        <v>0</v>
      </c>
      <c r="J64" s="36">
        <f t="shared" si="3"/>
        <v>1003.2</v>
      </c>
      <c r="K64" s="36">
        <v>2401.62</v>
      </c>
      <c r="L64" s="51">
        <f t="shared" si="1"/>
        <v>4351.92</v>
      </c>
      <c r="M64" s="51"/>
      <c r="N64" s="19">
        <f t="shared" si="2"/>
        <v>28648.080000000002</v>
      </c>
    </row>
    <row r="65" spans="1:14" ht="38.1" customHeight="1" thickBot="1" x14ac:dyDescent="0.3">
      <c r="A65" s="17">
        <v>51</v>
      </c>
      <c r="B65" s="9" t="s">
        <v>15</v>
      </c>
      <c r="C65" s="6" t="s">
        <v>16</v>
      </c>
      <c r="D65" s="6" t="s">
        <v>17</v>
      </c>
      <c r="E65" s="6" t="s">
        <v>13</v>
      </c>
      <c r="F65" s="7" t="s">
        <v>14</v>
      </c>
      <c r="G65" s="7">
        <v>33000</v>
      </c>
      <c r="H65" s="36">
        <f t="shared" si="0"/>
        <v>947.1</v>
      </c>
      <c r="I65" s="36">
        <v>0</v>
      </c>
      <c r="J65" s="36">
        <f t="shared" si="3"/>
        <v>1003.2</v>
      </c>
      <c r="K65" s="36">
        <v>225</v>
      </c>
      <c r="L65" s="51">
        <f t="shared" si="1"/>
        <v>2175.3000000000002</v>
      </c>
      <c r="M65" s="51"/>
      <c r="N65" s="19">
        <f t="shared" si="2"/>
        <v>30824.7</v>
      </c>
    </row>
    <row r="66" spans="1:14" ht="38.1" customHeight="1" thickBot="1" x14ac:dyDescent="0.3">
      <c r="A66" s="17">
        <v>52</v>
      </c>
      <c r="B66" s="9" t="s">
        <v>31</v>
      </c>
      <c r="C66" s="6" t="s">
        <v>16</v>
      </c>
      <c r="D66" s="6" t="s">
        <v>32</v>
      </c>
      <c r="E66" s="10" t="s">
        <v>33</v>
      </c>
      <c r="F66" s="7" t="s">
        <v>25</v>
      </c>
      <c r="G66" s="7">
        <v>33000</v>
      </c>
      <c r="H66" s="36">
        <f t="shared" si="0"/>
        <v>947.1</v>
      </c>
      <c r="I66" s="36">
        <v>0</v>
      </c>
      <c r="J66" s="36">
        <f t="shared" si="3"/>
        <v>1003.2</v>
      </c>
      <c r="K66" s="36">
        <v>10811</v>
      </c>
      <c r="L66" s="51">
        <f t="shared" si="1"/>
        <v>12761.3</v>
      </c>
      <c r="M66" s="51"/>
      <c r="N66" s="19">
        <f t="shared" si="2"/>
        <v>20238.7</v>
      </c>
    </row>
    <row r="67" spans="1:14" ht="38.1" customHeight="1" thickBot="1" x14ac:dyDescent="0.3">
      <c r="A67" s="17">
        <v>53</v>
      </c>
      <c r="B67" s="9" t="s">
        <v>34</v>
      </c>
      <c r="C67" s="6" t="s">
        <v>16</v>
      </c>
      <c r="D67" s="6" t="s">
        <v>35</v>
      </c>
      <c r="E67" s="6" t="s">
        <v>13</v>
      </c>
      <c r="F67" s="7" t="s">
        <v>25</v>
      </c>
      <c r="G67" s="7">
        <v>31000</v>
      </c>
      <c r="H67" s="36">
        <f t="shared" si="0"/>
        <v>889.7</v>
      </c>
      <c r="I67" s="36">
        <v>0</v>
      </c>
      <c r="J67" s="36">
        <f t="shared" si="3"/>
        <v>942.4</v>
      </c>
      <c r="K67" s="36">
        <v>325</v>
      </c>
      <c r="L67" s="51">
        <f t="shared" si="1"/>
        <v>2157.1</v>
      </c>
      <c r="M67" s="51"/>
      <c r="N67" s="19">
        <f t="shared" si="2"/>
        <v>28842.9</v>
      </c>
    </row>
    <row r="68" spans="1:14" ht="38.1" customHeight="1" thickBot="1" x14ac:dyDescent="0.3">
      <c r="A68" s="17">
        <v>54</v>
      </c>
      <c r="B68" s="9" t="s">
        <v>49</v>
      </c>
      <c r="C68" s="6" t="s">
        <v>16</v>
      </c>
      <c r="D68" s="6" t="s">
        <v>35</v>
      </c>
      <c r="E68" s="6" t="s">
        <v>13</v>
      </c>
      <c r="F68" s="7" t="s">
        <v>25</v>
      </c>
      <c r="G68" s="7">
        <v>31000</v>
      </c>
      <c r="H68" s="36">
        <f t="shared" si="0"/>
        <v>889.7</v>
      </c>
      <c r="I68" s="36">
        <v>0</v>
      </c>
      <c r="J68" s="36">
        <f t="shared" si="3"/>
        <v>942.4</v>
      </c>
      <c r="K68" s="36">
        <v>1675.12</v>
      </c>
      <c r="L68" s="51">
        <f t="shared" si="1"/>
        <v>3507.22</v>
      </c>
      <c r="M68" s="51"/>
      <c r="N68" s="19">
        <f t="shared" si="2"/>
        <v>27492.78</v>
      </c>
    </row>
    <row r="69" spans="1:14" ht="38.1" customHeight="1" thickBot="1" x14ac:dyDescent="0.3">
      <c r="A69" s="17">
        <v>55</v>
      </c>
      <c r="B69" s="9" t="s">
        <v>50</v>
      </c>
      <c r="C69" s="6" t="s">
        <v>16</v>
      </c>
      <c r="D69" s="8" t="s">
        <v>35</v>
      </c>
      <c r="E69" s="10" t="s">
        <v>33</v>
      </c>
      <c r="F69" s="7" t="s">
        <v>25</v>
      </c>
      <c r="G69" s="7">
        <v>31000</v>
      </c>
      <c r="H69" s="36">
        <f t="shared" si="0"/>
        <v>889.7</v>
      </c>
      <c r="I69" s="36">
        <v>0</v>
      </c>
      <c r="J69" s="36">
        <f t="shared" si="3"/>
        <v>942.4</v>
      </c>
      <c r="K69" s="36">
        <v>6033</v>
      </c>
      <c r="L69" s="51">
        <f t="shared" si="1"/>
        <v>7865.1</v>
      </c>
      <c r="M69" s="51"/>
      <c r="N69" s="19">
        <f t="shared" si="2"/>
        <v>23134.9</v>
      </c>
    </row>
    <row r="70" spans="1:14" ht="38.1" customHeight="1" thickBot="1" x14ac:dyDescent="0.3">
      <c r="A70" s="17">
        <v>56</v>
      </c>
      <c r="B70" s="9" t="s">
        <v>51</v>
      </c>
      <c r="C70" s="6" t="s">
        <v>16</v>
      </c>
      <c r="D70" s="6" t="s">
        <v>35</v>
      </c>
      <c r="E70" s="10" t="s">
        <v>33</v>
      </c>
      <c r="F70" s="7" t="s">
        <v>25</v>
      </c>
      <c r="G70" s="7">
        <v>31000</v>
      </c>
      <c r="H70" s="36">
        <f t="shared" si="0"/>
        <v>889.7</v>
      </c>
      <c r="I70" s="36">
        <v>0</v>
      </c>
      <c r="J70" s="36">
        <f t="shared" si="3"/>
        <v>942.4</v>
      </c>
      <c r="K70" s="36">
        <v>1575.12</v>
      </c>
      <c r="L70" s="51">
        <f t="shared" si="1"/>
        <v>3407.22</v>
      </c>
      <c r="M70" s="51"/>
      <c r="N70" s="19">
        <f t="shared" si="2"/>
        <v>27592.78</v>
      </c>
    </row>
    <row r="71" spans="1:14" ht="38.1" customHeight="1" thickBot="1" x14ac:dyDescent="0.3">
      <c r="A71" s="17">
        <v>57</v>
      </c>
      <c r="B71" s="24" t="s">
        <v>140</v>
      </c>
      <c r="C71" s="24" t="s">
        <v>16</v>
      </c>
      <c r="D71" s="24" t="s">
        <v>35</v>
      </c>
      <c r="E71" s="10" t="s">
        <v>33</v>
      </c>
      <c r="F71" s="7" t="s">
        <v>25</v>
      </c>
      <c r="G71" s="7">
        <v>31000</v>
      </c>
      <c r="H71" s="36">
        <f t="shared" si="0"/>
        <v>889.7</v>
      </c>
      <c r="I71" s="36">
        <v>0</v>
      </c>
      <c r="J71" s="36">
        <f t="shared" si="3"/>
        <v>942.4</v>
      </c>
      <c r="K71" s="36">
        <v>9174</v>
      </c>
      <c r="L71" s="51">
        <f t="shared" si="1"/>
        <v>11006.1</v>
      </c>
      <c r="M71" s="51"/>
      <c r="N71" s="19">
        <f t="shared" si="2"/>
        <v>19993.900000000001</v>
      </c>
    </row>
    <row r="72" spans="1:14" ht="38.1" customHeight="1" thickBot="1" x14ac:dyDescent="0.3">
      <c r="A72" s="17">
        <v>58</v>
      </c>
      <c r="B72" s="25" t="s">
        <v>141</v>
      </c>
      <c r="C72" s="24" t="s">
        <v>16</v>
      </c>
      <c r="D72" s="24" t="s">
        <v>35</v>
      </c>
      <c r="E72" s="10" t="s">
        <v>33</v>
      </c>
      <c r="F72" s="7" t="s">
        <v>25</v>
      </c>
      <c r="G72" s="7">
        <v>31000</v>
      </c>
      <c r="H72" s="36">
        <f t="shared" si="0"/>
        <v>889.7</v>
      </c>
      <c r="I72" s="36">
        <v>0</v>
      </c>
      <c r="J72" s="36">
        <f t="shared" si="3"/>
        <v>942.4</v>
      </c>
      <c r="K72" s="36">
        <v>8261</v>
      </c>
      <c r="L72" s="51">
        <f t="shared" si="1"/>
        <v>10093.1</v>
      </c>
      <c r="M72" s="51"/>
      <c r="N72" s="19">
        <f t="shared" si="2"/>
        <v>20906.900000000001</v>
      </c>
    </row>
    <row r="73" spans="1:14" ht="38.1" customHeight="1" thickBot="1" x14ac:dyDescent="0.3">
      <c r="A73" s="17">
        <v>59</v>
      </c>
      <c r="B73" s="9" t="s">
        <v>122</v>
      </c>
      <c r="C73" s="6" t="s">
        <v>148</v>
      </c>
      <c r="D73" s="6" t="s">
        <v>123</v>
      </c>
      <c r="E73" s="6" t="s">
        <v>13</v>
      </c>
      <c r="F73" s="7" t="s">
        <v>14</v>
      </c>
      <c r="G73" s="7">
        <v>80000</v>
      </c>
      <c r="H73" s="36">
        <f t="shared" si="0"/>
        <v>2296</v>
      </c>
      <c r="I73" s="36">
        <v>6725.81</v>
      </c>
      <c r="J73" s="36">
        <f t="shared" si="3"/>
        <v>2432</v>
      </c>
      <c r="K73" s="36">
        <v>3025.24</v>
      </c>
      <c r="L73" s="51">
        <f t="shared" si="1"/>
        <v>14479.050000000001</v>
      </c>
      <c r="M73" s="51"/>
      <c r="N73" s="19">
        <f t="shared" si="2"/>
        <v>65520.95</v>
      </c>
    </row>
    <row r="74" spans="1:14" ht="38.1" customHeight="1" thickBot="1" x14ac:dyDescent="0.3">
      <c r="A74" s="17">
        <v>60</v>
      </c>
      <c r="B74" s="9" t="s">
        <v>127</v>
      </c>
      <c r="C74" s="6" t="s">
        <v>148</v>
      </c>
      <c r="D74" s="6" t="s">
        <v>128</v>
      </c>
      <c r="E74" s="6" t="s">
        <v>13</v>
      </c>
      <c r="F74" s="7" t="s">
        <v>14</v>
      </c>
      <c r="G74" s="7">
        <v>38000</v>
      </c>
      <c r="H74" s="36">
        <f t="shared" si="0"/>
        <v>1090.5999999999999</v>
      </c>
      <c r="I74" s="36">
        <v>0</v>
      </c>
      <c r="J74" s="36">
        <f t="shared" si="3"/>
        <v>1155.2</v>
      </c>
      <c r="K74" s="36">
        <v>1675.12</v>
      </c>
      <c r="L74" s="51">
        <f t="shared" si="1"/>
        <v>3920.92</v>
      </c>
      <c r="M74" s="51"/>
      <c r="N74" s="19">
        <f t="shared" si="2"/>
        <v>34079.08</v>
      </c>
    </row>
    <row r="75" spans="1:14" ht="38.1" customHeight="1" thickBot="1" x14ac:dyDescent="0.3">
      <c r="A75" s="17">
        <v>61</v>
      </c>
      <c r="B75" s="9" t="s">
        <v>124</v>
      </c>
      <c r="C75" s="6" t="s">
        <v>148</v>
      </c>
      <c r="D75" s="6" t="s">
        <v>125</v>
      </c>
      <c r="E75" s="6" t="s">
        <v>24</v>
      </c>
      <c r="F75" s="7" t="s">
        <v>25</v>
      </c>
      <c r="G75" s="7">
        <v>33000</v>
      </c>
      <c r="H75" s="36">
        <f t="shared" si="0"/>
        <v>947.1</v>
      </c>
      <c r="I75" s="36">
        <v>0</v>
      </c>
      <c r="J75" s="36">
        <f t="shared" si="3"/>
        <v>1003.2</v>
      </c>
      <c r="K75" s="36">
        <v>225</v>
      </c>
      <c r="L75" s="51">
        <f t="shared" si="1"/>
        <v>2175.3000000000002</v>
      </c>
      <c r="M75" s="51"/>
      <c r="N75" s="19">
        <f t="shared" si="2"/>
        <v>30824.7</v>
      </c>
    </row>
    <row r="76" spans="1:14" ht="38.1" customHeight="1" thickBot="1" x14ac:dyDescent="0.3">
      <c r="A76" s="17">
        <v>62</v>
      </c>
      <c r="B76" s="9" t="s">
        <v>126</v>
      </c>
      <c r="C76" s="6" t="s">
        <v>148</v>
      </c>
      <c r="D76" s="6" t="s">
        <v>108</v>
      </c>
      <c r="E76" s="6" t="s">
        <v>33</v>
      </c>
      <c r="F76" s="7" t="s">
        <v>14</v>
      </c>
      <c r="G76" s="7">
        <v>29400</v>
      </c>
      <c r="H76" s="36">
        <f t="shared" si="0"/>
        <v>843.78</v>
      </c>
      <c r="I76" s="36">
        <v>0</v>
      </c>
      <c r="J76" s="36">
        <f t="shared" si="3"/>
        <v>893.76</v>
      </c>
      <c r="K76" s="36">
        <v>2401.62</v>
      </c>
      <c r="L76" s="51">
        <f t="shared" si="1"/>
        <v>4139.16</v>
      </c>
      <c r="M76" s="51"/>
      <c r="N76" s="19">
        <f t="shared" si="2"/>
        <v>25260.84</v>
      </c>
    </row>
    <row r="77" spans="1:14" ht="38.1" customHeight="1" thickBot="1" x14ac:dyDescent="0.3">
      <c r="A77" s="17">
        <v>63</v>
      </c>
      <c r="B77" s="9" t="s">
        <v>129</v>
      </c>
      <c r="C77" s="6" t="s">
        <v>148</v>
      </c>
      <c r="D77" s="6" t="s">
        <v>130</v>
      </c>
      <c r="E77" s="6" t="s">
        <v>33</v>
      </c>
      <c r="F77" s="7" t="s">
        <v>25</v>
      </c>
      <c r="G77" s="7">
        <v>28875</v>
      </c>
      <c r="H77" s="36">
        <f>G77*0.0287</f>
        <v>828.71249999999998</v>
      </c>
      <c r="I77" s="36">
        <v>0</v>
      </c>
      <c r="J77" s="36">
        <f>G77*3.04%</f>
        <v>877.8</v>
      </c>
      <c r="K77" s="36">
        <v>5756</v>
      </c>
      <c r="L77" s="51">
        <f>H77+I77+J77+K77</f>
        <v>7462.5124999999998</v>
      </c>
      <c r="M77" s="51"/>
      <c r="N77" s="19">
        <f>G77-L77</f>
        <v>21412.487499999999</v>
      </c>
    </row>
    <row r="78" spans="1:14" ht="38.1" customHeight="1" thickBot="1" x14ac:dyDescent="0.3">
      <c r="A78" s="17">
        <v>64</v>
      </c>
      <c r="B78" s="9" t="s">
        <v>131</v>
      </c>
      <c r="C78" s="6" t="s">
        <v>148</v>
      </c>
      <c r="D78" s="6" t="s">
        <v>130</v>
      </c>
      <c r="E78" s="6" t="s">
        <v>33</v>
      </c>
      <c r="F78" s="7" t="s">
        <v>25</v>
      </c>
      <c r="G78" s="7">
        <v>27500</v>
      </c>
      <c r="H78" s="36">
        <f>G78*0.0287</f>
        <v>789.25</v>
      </c>
      <c r="I78" s="36">
        <v>0</v>
      </c>
      <c r="J78" s="36">
        <f>G78*3.04%</f>
        <v>836</v>
      </c>
      <c r="K78" s="36">
        <v>6761</v>
      </c>
      <c r="L78" s="51">
        <f>H78+I78+J78+K78</f>
        <v>8386.25</v>
      </c>
      <c r="M78" s="51"/>
      <c r="N78" s="19">
        <f>G78-L78</f>
        <v>19113.75</v>
      </c>
    </row>
    <row r="79" spans="1:14" ht="38.1" customHeight="1" thickBot="1" x14ac:dyDescent="0.3">
      <c r="A79" s="17">
        <v>65</v>
      </c>
      <c r="B79" s="9" t="s">
        <v>132</v>
      </c>
      <c r="C79" s="6" t="s">
        <v>148</v>
      </c>
      <c r="D79" s="6" t="s">
        <v>130</v>
      </c>
      <c r="E79" s="6" t="s">
        <v>33</v>
      </c>
      <c r="F79" s="7" t="s">
        <v>14</v>
      </c>
      <c r="G79" s="7">
        <v>27500</v>
      </c>
      <c r="H79" s="36">
        <f>G79*0.0287</f>
        <v>789.25</v>
      </c>
      <c r="I79" s="36">
        <v>0</v>
      </c>
      <c r="J79" s="36">
        <f>G79*3.04%</f>
        <v>836</v>
      </c>
      <c r="K79" s="36">
        <v>2708.45</v>
      </c>
      <c r="L79" s="51">
        <f>H79+I79+J79+K79</f>
        <v>4333.7</v>
      </c>
      <c r="M79" s="51"/>
      <c r="N79" s="19">
        <f>G79-L79</f>
        <v>23166.3</v>
      </c>
    </row>
    <row r="80" spans="1:14" ht="38.1" customHeight="1" thickBot="1" x14ac:dyDescent="0.3">
      <c r="A80" s="17">
        <v>66</v>
      </c>
      <c r="B80" s="9" t="s">
        <v>10</v>
      </c>
      <c r="C80" s="6" t="s">
        <v>11</v>
      </c>
      <c r="D80" s="6" t="s">
        <v>12</v>
      </c>
      <c r="E80" s="6" t="s">
        <v>13</v>
      </c>
      <c r="F80" s="7" t="s">
        <v>14</v>
      </c>
      <c r="G80" s="7">
        <v>80000</v>
      </c>
      <c r="H80" s="36">
        <f>G80*0.0287</f>
        <v>2296</v>
      </c>
      <c r="I80" s="36">
        <v>7063.34</v>
      </c>
      <c r="J80" s="36">
        <f>G80*3.04%</f>
        <v>2432</v>
      </c>
      <c r="K80" s="36">
        <v>1675.12</v>
      </c>
      <c r="L80" s="51">
        <f>H80+I80+J80+K80</f>
        <v>13466.46</v>
      </c>
      <c r="M80" s="51"/>
      <c r="N80" s="19">
        <f>G80-L80</f>
        <v>66533.540000000008</v>
      </c>
    </row>
    <row r="81" spans="1:14" ht="38.1" customHeight="1" thickBot="1" x14ac:dyDescent="0.3">
      <c r="A81" s="17">
        <v>67</v>
      </c>
      <c r="B81" s="9" t="s">
        <v>36</v>
      </c>
      <c r="C81" s="6" t="s">
        <v>11</v>
      </c>
      <c r="D81" s="6" t="s">
        <v>37</v>
      </c>
      <c r="E81" s="6" t="s">
        <v>13</v>
      </c>
      <c r="F81" s="7" t="s">
        <v>25</v>
      </c>
      <c r="G81" s="7">
        <v>38000</v>
      </c>
      <c r="H81" s="36">
        <f t="shared" ref="H81:H86" si="4">G81*0.0287</f>
        <v>1090.5999999999999</v>
      </c>
      <c r="I81" s="36">
        <v>160.38</v>
      </c>
      <c r="J81" s="36">
        <f t="shared" ref="J81:J86" si="5">G81*3.04%</f>
        <v>1155.2</v>
      </c>
      <c r="K81" s="36">
        <v>3600</v>
      </c>
      <c r="L81" s="51">
        <f t="shared" ref="L81:L87" si="6">H81+I81+J81+K81</f>
        <v>6006.18</v>
      </c>
      <c r="M81" s="51"/>
      <c r="N81" s="19">
        <f t="shared" ref="N81:N87" si="7">G81-L81</f>
        <v>31993.82</v>
      </c>
    </row>
    <row r="82" spans="1:14" ht="38.1" customHeight="1" thickBot="1" x14ac:dyDescent="0.3">
      <c r="A82" s="17">
        <v>68</v>
      </c>
      <c r="B82" s="9" t="s">
        <v>20</v>
      </c>
      <c r="C82" s="6" t="s">
        <v>11</v>
      </c>
      <c r="D82" s="6" t="s">
        <v>21</v>
      </c>
      <c r="E82" s="6" t="s">
        <v>13</v>
      </c>
      <c r="F82" s="7" t="s">
        <v>14</v>
      </c>
      <c r="G82" s="7">
        <v>33000</v>
      </c>
      <c r="H82" s="36">
        <f t="shared" si="4"/>
        <v>947.1</v>
      </c>
      <c r="I82" s="36">
        <v>0</v>
      </c>
      <c r="J82" s="36">
        <f t="shared" si="5"/>
        <v>1003.2</v>
      </c>
      <c r="K82" s="36">
        <v>6416.78</v>
      </c>
      <c r="L82" s="51">
        <f t="shared" si="6"/>
        <v>8367.08</v>
      </c>
      <c r="M82" s="51"/>
      <c r="N82" s="19">
        <f t="shared" si="7"/>
        <v>24632.92</v>
      </c>
    </row>
    <row r="83" spans="1:14" ht="38.1" customHeight="1" thickBot="1" x14ac:dyDescent="0.3">
      <c r="A83" s="17">
        <v>69</v>
      </c>
      <c r="B83" s="9" t="s">
        <v>43</v>
      </c>
      <c r="C83" s="6" t="s">
        <v>41</v>
      </c>
      <c r="D83" s="6" t="s">
        <v>44</v>
      </c>
      <c r="E83" s="6" t="s">
        <v>13</v>
      </c>
      <c r="F83" s="7" t="s">
        <v>25</v>
      </c>
      <c r="G83" s="7">
        <v>80000</v>
      </c>
      <c r="H83" s="36">
        <f t="shared" si="4"/>
        <v>2296</v>
      </c>
      <c r="I83" s="36">
        <v>7063.34</v>
      </c>
      <c r="J83" s="36">
        <f t="shared" si="5"/>
        <v>2432</v>
      </c>
      <c r="K83" s="36">
        <v>1575.12</v>
      </c>
      <c r="L83" s="51">
        <f t="shared" si="6"/>
        <v>13366.46</v>
      </c>
      <c r="M83" s="51"/>
      <c r="N83" s="19">
        <f t="shared" si="7"/>
        <v>66633.540000000008</v>
      </c>
    </row>
    <row r="84" spans="1:14" ht="38.1" customHeight="1" thickBot="1" x14ac:dyDescent="0.3">
      <c r="A84" s="17">
        <v>70</v>
      </c>
      <c r="B84" s="9" t="s">
        <v>45</v>
      </c>
      <c r="C84" s="6" t="s">
        <v>41</v>
      </c>
      <c r="D84" s="6" t="s">
        <v>46</v>
      </c>
      <c r="E84" s="6" t="s">
        <v>24</v>
      </c>
      <c r="F84" s="7" t="s">
        <v>25</v>
      </c>
      <c r="G84" s="7">
        <v>33000</v>
      </c>
      <c r="H84" s="36">
        <f t="shared" si="4"/>
        <v>947.1</v>
      </c>
      <c r="I84" s="36">
        <v>0</v>
      </c>
      <c r="J84" s="36">
        <f t="shared" si="5"/>
        <v>1003.2</v>
      </c>
      <c r="K84" s="36">
        <v>9583.17</v>
      </c>
      <c r="L84" s="51">
        <f t="shared" si="6"/>
        <v>11533.470000000001</v>
      </c>
      <c r="M84" s="51"/>
      <c r="N84" s="19">
        <f t="shared" si="7"/>
        <v>21466.53</v>
      </c>
    </row>
    <row r="85" spans="1:14" ht="38.1" customHeight="1" thickBot="1" x14ac:dyDescent="0.3">
      <c r="A85" s="17">
        <v>71</v>
      </c>
      <c r="B85" s="9" t="s">
        <v>47</v>
      </c>
      <c r="C85" s="6" t="s">
        <v>41</v>
      </c>
      <c r="D85" s="6" t="s">
        <v>48</v>
      </c>
      <c r="E85" s="10" t="s">
        <v>33</v>
      </c>
      <c r="F85" s="7" t="s">
        <v>25</v>
      </c>
      <c r="G85" s="7">
        <v>31000</v>
      </c>
      <c r="H85" s="36">
        <f t="shared" si="4"/>
        <v>889.7</v>
      </c>
      <c r="I85" s="36">
        <v>0</v>
      </c>
      <c r="J85" s="36">
        <f t="shared" si="5"/>
        <v>942.4</v>
      </c>
      <c r="K85" s="36">
        <v>813.33</v>
      </c>
      <c r="L85" s="51">
        <f t="shared" si="6"/>
        <v>2645.43</v>
      </c>
      <c r="M85" s="51"/>
      <c r="N85" s="19">
        <f t="shared" si="7"/>
        <v>28354.57</v>
      </c>
    </row>
    <row r="86" spans="1:14" ht="38.1" customHeight="1" thickBot="1" x14ac:dyDescent="0.3">
      <c r="A86" s="17">
        <v>72</v>
      </c>
      <c r="B86" s="12" t="s">
        <v>40</v>
      </c>
      <c r="C86" s="6" t="s">
        <v>41</v>
      </c>
      <c r="D86" s="10" t="s">
        <v>42</v>
      </c>
      <c r="E86" s="10" t="s">
        <v>33</v>
      </c>
      <c r="F86" s="45" t="s">
        <v>25</v>
      </c>
      <c r="G86" s="7">
        <v>26250</v>
      </c>
      <c r="H86" s="36">
        <f t="shared" si="4"/>
        <v>753.375</v>
      </c>
      <c r="I86" s="36">
        <v>0</v>
      </c>
      <c r="J86" s="36">
        <f t="shared" si="5"/>
        <v>798</v>
      </c>
      <c r="K86" s="36">
        <v>325</v>
      </c>
      <c r="L86" s="51">
        <f t="shared" si="6"/>
        <v>1876.375</v>
      </c>
      <c r="M86" s="51"/>
      <c r="N86" s="19">
        <f t="shared" si="7"/>
        <v>24373.625</v>
      </c>
    </row>
    <row r="87" spans="1:14" ht="38.1" customHeight="1" thickBot="1" x14ac:dyDescent="0.3">
      <c r="A87" s="17">
        <v>73</v>
      </c>
      <c r="B87" s="46" t="s">
        <v>169</v>
      </c>
      <c r="C87" s="47" t="s">
        <v>155</v>
      </c>
      <c r="D87" s="48" t="s">
        <v>156</v>
      </c>
      <c r="E87" s="49" t="s">
        <v>13</v>
      </c>
      <c r="F87" s="50" t="s">
        <v>14</v>
      </c>
      <c r="G87" s="7">
        <v>70000</v>
      </c>
      <c r="H87" s="36">
        <v>2009</v>
      </c>
      <c r="I87" s="36">
        <v>0</v>
      </c>
      <c r="J87" s="36">
        <v>2128</v>
      </c>
      <c r="K87" s="36">
        <v>225</v>
      </c>
      <c r="L87" s="51">
        <f t="shared" si="6"/>
        <v>4362</v>
      </c>
      <c r="M87" s="51"/>
      <c r="N87" s="19">
        <f t="shared" si="7"/>
        <v>65638</v>
      </c>
    </row>
    <row r="88" spans="1:14" ht="21" thickBot="1" x14ac:dyDescent="0.3">
      <c r="A88" s="17"/>
      <c r="B88" s="59" t="s">
        <v>133</v>
      </c>
      <c r="C88" s="60"/>
      <c r="D88" s="60"/>
      <c r="E88" s="60"/>
      <c r="F88" s="61"/>
      <c r="G88" s="20">
        <f>SUM(G15:G87)</f>
        <v>3060400</v>
      </c>
      <c r="H88" s="23">
        <f>SUM(H15:H87)</f>
        <v>87833.485000000044</v>
      </c>
      <c r="I88" s="23">
        <f>SUM(I15:I87)</f>
        <v>153297.09999999998</v>
      </c>
      <c r="J88" s="23">
        <f>SUM(J15:J87)</f>
        <v>91595.959999999977</v>
      </c>
      <c r="K88" s="23">
        <f>SUM(K15:K87)</f>
        <v>336573.49999999994</v>
      </c>
      <c r="L88" s="62">
        <f>SUM(L15:L87)</f>
        <v>669300.04499999981</v>
      </c>
      <c r="M88" s="63"/>
      <c r="N88" s="23">
        <f>SUM(N15:N87)</f>
        <v>2391099.9549999991</v>
      </c>
    </row>
    <row r="90" spans="1:14" ht="20.25" x14ac:dyDescent="0.25">
      <c r="H90" s="31"/>
    </row>
    <row r="91" spans="1:14" ht="18" x14ac:dyDescent="0.25">
      <c r="H91" s="34" t="s">
        <v>78</v>
      </c>
    </row>
    <row r="92" spans="1:14" ht="18" x14ac:dyDescent="0.25">
      <c r="H92" s="35" t="s">
        <v>79</v>
      </c>
    </row>
  </sheetData>
  <mergeCells count="80">
    <mergeCell ref="L59:M59"/>
    <mergeCell ref="B88:F88"/>
    <mergeCell ref="L88:M88"/>
    <mergeCell ref="L86:M86"/>
    <mergeCell ref="L85:M85"/>
    <mergeCell ref="L75:M75"/>
    <mergeCell ref="L83:M83"/>
    <mergeCell ref="L82:M82"/>
    <mergeCell ref="L61:M61"/>
    <mergeCell ref="L60:M60"/>
    <mergeCell ref="L84:M84"/>
    <mergeCell ref="L68:M68"/>
    <mergeCell ref="L51:M51"/>
    <mergeCell ref="L79:M79"/>
    <mergeCell ref="L77:M77"/>
    <mergeCell ref="L76:M76"/>
    <mergeCell ref="L74:M74"/>
    <mergeCell ref="L73:M73"/>
    <mergeCell ref="L56:M56"/>
    <mergeCell ref="L78:M78"/>
    <mergeCell ref="L57:M57"/>
    <mergeCell ref="L53:M53"/>
    <mergeCell ref="L54:M54"/>
    <mergeCell ref="L55:M55"/>
    <mergeCell ref="L58:M58"/>
    <mergeCell ref="L17:M17"/>
    <mergeCell ref="L19:M19"/>
    <mergeCell ref="L22:M22"/>
    <mergeCell ref="L20:M20"/>
    <mergeCell ref="L21:M21"/>
    <mergeCell ref="A8:N8"/>
    <mergeCell ref="A9:N9"/>
    <mergeCell ref="L14:M14"/>
    <mergeCell ref="A11:N11"/>
    <mergeCell ref="A12:N12"/>
    <mergeCell ref="L15:M15"/>
    <mergeCell ref="L24:M24"/>
    <mergeCell ref="L50:M50"/>
    <mergeCell ref="L29:M29"/>
    <mergeCell ref="L48:M48"/>
    <mergeCell ref="L49:M49"/>
    <mergeCell ref="L46:M46"/>
    <mergeCell ref="L25:M25"/>
    <mergeCell ref="L27:M27"/>
    <mergeCell ref="L44:M44"/>
    <mergeCell ref="L28:M28"/>
    <mergeCell ref="L31:M31"/>
    <mergeCell ref="L43:M43"/>
    <mergeCell ref="L16:M16"/>
    <mergeCell ref="L36:M36"/>
    <mergeCell ref="L18:M18"/>
    <mergeCell ref="L26:M26"/>
    <mergeCell ref="L33:M33"/>
    <mergeCell ref="L32:M32"/>
    <mergeCell ref="L47:M47"/>
    <mergeCell ref="L45:M45"/>
    <mergeCell ref="L42:M42"/>
    <mergeCell ref="L38:M38"/>
    <mergeCell ref="L34:M34"/>
    <mergeCell ref="L39:M39"/>
    <mergeCell ref="L40:M40"/>
    <mergeCell ref="L41:M41"/>
    <mergeCell ref="L37:M37"/>
    <mergeCell ref="L35:M35"/>
    <mergeCell ref="L52:M52"/>
    <mergeCell ref="L30:M30"/>
    <mergeCell ref="L23:M23"/>
    <mergeCell ref="L87:M87"/>
    <mergeCell ref="L62:M62"/>
    <mergeCell ref="L67:M67"/>
    <mergeCell ref="L66:M66"/>
    <mergeCell ref="L65:M65"/>
    <mergeCell ref="L63:M63"/>
    <mergeCell ref="L64:M64"/>
    <mergeCell ref="L80:M80"/>
    <mergeCell ref="L71:M71"/>
    <mergeCell ref="L72:M72"/>
    <mergeCell ref="L81:M81"/>
    <mergeCell ref="L70:M70"/>
    <mergeCell ref="L69:M69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70" zoomScaleNormal="70" zoomScaleSheetLayoutView="70" workbookViewId="0">
      <selection activeCell="E17" sqref="E17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5" t="s">
        <v>160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ht="23.25" x14ac:dyDescent="0.25">
      <c r="A12" s="56" t="s">
        <v>175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134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146</v>
      </c>
      <c r="H14" s="16" t="s">
        <v>147</v>
      </c>
      <c r="I14" s="16" t="s">
        <v>4</v>
      </c>
      <c r="J14" s="21" t="s">
        <v>135</v>
      </c>
      <c r="K14" s="21" t="s">
        <v>136</v>
      </c>
      <c r="L14" s="21" t="s">
        <v>137</v>
      </c>
      <c r="M14" s="21" t="s">
        <v>138</v>
      </c>
      <c r="N14" s="71" t="s">
        <v>139</v>
      </c>
      <c r="O14" s="71"/>
      <c r="P14" s="21" t="s">
        <v>5</v>
      </c>
    </row>
    <row r="15" spans="1:16" ht="36.75" customHeight="1" thickBot="1" x14ac:dyDescent="0.3">
      <c r="A15" s="22">
        <v>1</v>
      </c>
      <c r="B15" s="26" t="s">
        <v>142</v>
      </c>
      <c r="C15" s="24" t="s">
        <v>143</v>
      </c>
      <c r="D15" s="24" t="s">
        <v>144</v>
      </c>
      <c r="E15" s="24" t="s">
        <v>176</v>
      </c>
      <c r="F15" s="7" t="s">
        <v>14</v>
      </c>
      <c r="G15" s="37">
        <v>44652</v>
      </c>
      <c r="H15" s="37">
        <v>44835</v>
      </c>
      <c r="I15" s="28">
        <v>29400</v>
      </c>
      <c r="J15" s="18">
        <f>I15*0.0287</f>
        <v>843.78</v>
      </c>
      <c r="K15" s="33">
        <v>0</v>
      </c>
      <c r="L15" s="18">
        <f>I15*3.04%</f>
        <v>893.76</v>
      </c>
      <c r="M15" s="33">
        <v>1608.33</v>
      </c>
      <c r="N15" s="69">
        <f>J15+K15+L15+M15</f>
        <v>3345.87</v>
      </c>
      <c r="O15" s="70"/>
      <c r="P15" s="19">
        <f>I15-N15</f>
        <v>26054.13</v>
      </c>
    </row>
    <row r="16" spans="1:16" ht="36.75" customHeight="1" thickBot="1" x14ac:dyDescent="0.3">
      <c r="A16" s="22">
        <v>2</v>
      </c>
      <c r="B16" s="27" t="s">
        <v>145</v>
      </c>
      <c r="C16" s="24" t="s">
        <v>143</v>
      </c>
      <c r="D16" s="24" t="s">
        <v>144</v>
      </c>
      <c r="E16" s="24" t="s">
        <v>176</v>
      </c>
      <c r="F16" s="7" t="s">
        <v>14</v>
      </c>
      <c r="G16" s="37">
        <v>44652</v>
      </c>
      <c r="H16" s="37">
        <v>44835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3">
        <v>4825</v>
      </c>
      <c r="N16" s="69">
        <f>J16+K16+L16+M16</f>
        <v>6775.3</v>
      </c>
      <c r="O16" s="70"/>
      <c r="P16" s="19">
        <f>I16-N16</f>
        <v>26224.7</v>
      </c>
    </row>
    <row r="17" spans="1:16" ht="36.75" customHeight="1" thickBot="1" x14ac:dyDescent="0.3">
      <c r="A17" s="38">
        <v>3</v>
      </c>
      <c r="B17" s="39" t="s">
        <v>157</v>
      </c>
      <c r="C17" s="24" t="s">
        <v>158</v>
      </c>
      <c r="D17" s="24" t="s">
        <v>159</v>
      </c>
      <c r="E17" s="24" t="s">
        <v>176</v>
      </c>
      <c r="F17" s="7" t="s">
        <v>14</v>
      </c>
      <c r="G17" s="37">
        <v>44652</v>
      </c>
      <c r="H17" s="37">
        <v>44835</v>
      </c>
      <c r="I17" s="29">
        <v>70000</v>
      </c>
      <c r="J17" s="36">
        <v>2009</v>
      </c>
      <c r="K17" s="36">
        <v>2012.49</v>
      </c>
      <c r="L17" s="36">
        <v>2128</v>
      </c>
      <c r="M17" s="36">
        <v>858.33</v>
      </c>
      <c r="N17" s="69">
        <f>J17+K17+L17+M17</f>
        <v>7007.82</v>
      </c>
      <c r="O17" s="70"/>
      <c r="P17" s="19">
        <f>I17-N17</f>
        <v>62992.18</v>
      </c>
    </row>
    <row r="18" spans="1:16" ht="36.75" customHeight="1" thickBot="1" x14ac:dyDescent="0.3">
      <c r="A18" s="17">
        <v>4</v>
      </c>
      <c r="B18" s="26" t="s">
        <v>172</v>
      </c>
      <c r="C18" s="24" t="s">
        <v>174</v>
      </c>
      <c r="D18" s="24" t="s">
        <v>173</v>
      </c>
      <c r="E18" s="24" t="s">
        <v>176</v>
      </c>
      <c r="F18" s="44" t="s">
        <v>25</v>
      </c>
      <c r="G18" s="37">
        <v>44652</v>
      </c>
      <c r="H18" s="37">
        <v>44835</v>
      </c>
      <c r="I18" s="29">
        <v>36000</v>
      </c>
      <c r="J18" s="36">
        <v>1033.2</v>
      </c>
      <c r="K18" s="36">
        <v>0</v>
      </c>
      <c r="L18" s="36">
        <v>1094.4000000000001</v>
      </c>
      <c r="M18" s="36">
        <v>1225</v>
      </c>
      <c r="N18" s="69">
        <f>J18+K18+L18+M18</f>
        <v>3352.6000000000004</v>
      </c>
      <c r="O18" s="70"/>
      <c r="P18" s="19">
        <f>I18-N18</f>
        <v>32647.4</v>
      </c>
    </row>
    <row r="19" spans="1:16" ht="20.25" thickBot="1" x14ac:dyDescent="0.3">
      <c r="A19" s="17"/>
      <c r="B19" s="64" t="s">
        <v>133</v>
      </c>
      <c r="C19" s="65"/>
      <c r="D19" s="65"/>
      <c r="E19" s="65"/>
      <c r="F19" s="66"/>
      <c r="G19" s="30"/>
      <c r="H19" s="30"/>
      <c r="I19" s="20">
        <f>SUM(I15:I18)</f>
        <v>168400</v>
      </c>
      <c r="J19" s="23">
        <f>SUM(J15:J18)</f>
        <v>4833.08</v>
      </c>
      <c r="K19" s="23">
        <f>SUM(K15:K17)</f>
        <v>2012.49</v>
      </c>
      <c r="L19" s="23">
        <f>SUM(L15:L18)</f>
        <v>5119.3600000000006</v>
      </c>
      <c r="M19" s="23">
        <f>SUM(M15:M18)</f>
        <v>8516.66</v>
      </c>
      <c r="N19" s="67">
        <f>SUM(N15:N18)</f>
        <v>20481.589999999997</v>
      </c>
      <c r="O19" s="68"/>
      <c r="P19" s="23">
        <f>SUM(P15:P18)</f>
        <v>147918.41</v>
      </c>
    </row>
    <row r="22" spans="1:16" ht="18" x14ac:dyDescent="0.25">
      <c r="I22" s="34" t="s">
        <v>78</v>
      </c>
    </row>
    <row r="23" spans="1:16" ht="18" x14ac:dyDescent="0.25">
      <c r="I23" s="35" t="s">
        <v>79</v>
      </c>
    </row>
  </sheetData>
  <mergeCells count="11">
    <mergeCell ref="B19:F19"/>
    <mergeCell ref="N19:O19"/>
    <mergeCell ref="N15:O15"/>
    <mergeCell ref="N16:O16"/>
    <mergeCell ref="A8:P8"/>
    <mergeCell ref="A9:P9"/>
    <mergeCell ref="A11:P11"/>
    <mergeCell ref="A12:P12"/>
    <mergeCell ref="N14:O14"/>
    <mergeCell ref="N17:O17"/>
    <mergeCell ref="N18:O18"/>
  </mergeCells>
  <pageMargins left="0.7" right="0.7" top="0.75" bottom="0.75" header="0.3" footer="0.3"/>
  <pageSetup paperSize="8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Fijos</vt:lpstr>
      <vt:lpstr>Temporales</vt:lpstr>
      <vt:lpstr>Fijos!Área_de_impresión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2022-03-30T14:19:18Z</cp:lastPrinted>
  <dcterms:created xsi:type="dcterms:W3CDTF">2021-08-19T19:29:01Z</dcterms:created>
  <dcterms:modified xsi:type="dcterms:W3CDTF">2022-06-01T16:44:45Z</dcterms:modified>
</cp:coreProperties>
</file>