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<sst xmlns="http://schemas.openxmlformats.org/spreadsheetml/2006/main" count="319" uniqueCount="175">
  <si>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</si>
  <si>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</si>
  <si>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</si>
  <si>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</si>
  <si>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</si>
  <si>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</si>
  <si>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</si>
  <si>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</si>
  <si>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</si>
  <si>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</si>
  <si>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</si>
  <si>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</si>
  <si>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</si>
  <si>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</si>
  <si>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</si>
  <si>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</si>
  <si>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</si>
  <si>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</si>
  <si>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</si>
  <si>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</si>
  <si>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</si>
  <si>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</si>
  <si>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</si>
  <si>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</si>
  <si>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</si>
  <si>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</si>
  <si>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</si>
  <si>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</si>
  <si>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</si>
  <si>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</si>
  <si>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</si>
  <si>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</si>
  <si>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</si>
  <si>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</si>
  <si>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</si>
  <si>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</si>
  <si>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</si>
  <si>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</si>
  <si>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</si>
  <si>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</si>
  <si>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</si>
  <si>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</si>
  <si>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</si>
  <si>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</si>
  <si>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</si>
  <si>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</si>
  <si>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</si>
  <si>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</si>
  <si>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</si>
  <si>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</si>
  <si>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</si>
  <si>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</si>
  <si>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</si>
  <si>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</si>
  <si>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</si>
  <si>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</si>
  <si>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</si>
  <si>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</si>
  <si>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</si>
  <si>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</si>
  <si>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</si>
  <si>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</si>
  <si>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</si>
  <si>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</si>
  <si>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</si>
  <si>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</si>
  <si>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</si>
  <si>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</si>
  <si>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</si>
  <si>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</si>
  <si>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</si>
  <si>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</si>
  <si>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</si>
  <si>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</si>
  <si>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</si>
  <si>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</si>
  <si>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</si>
  <si>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</si>
  <si>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</si>
  <si>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</si>
  <si>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</si>
  <si>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</si>
  <si>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</si>
  <si>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</si>
  <si>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</si>
  <si>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</si>
  <si>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</si>
  <si>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</si>
  <si>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</si>
  <si>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</si>
  <si>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</si>
  <si>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</si>
  <si>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</si>
  <si>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</si>
  <si>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</si>
  <si>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</si>
  <si>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</si>
  <si>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</si>
  <si>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</si>
  <si>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</si>
  <si>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</si>
  <si>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</si>
  <si>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</si>
  <si>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</si>
  <si>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</si>
  <si>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</si>
  <si>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</si>
  <si>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</si>
  <si>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</si>
  <si>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</si>
  <si>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</si>
  <si>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</si>
  <si>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</si>
  <si>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</si>
  <si>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</si>
  <si>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</si>
  <si>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</si>
  <si>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</si>
  <si>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</si>
  <si>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</si>
  <si>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</si>
  <si>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</si>
  <si>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</si>
  <si>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</si>
  <si>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</si>
  <si>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</si>
  <si>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</si>
  <si>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</si>
  <si>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</si>
  <si>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</si>
  <si>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</si>
  <si>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</si>
  <si>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</si>
  <si>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</si>
  <si>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</si>
  <si>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</si>
  <si>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</si>
  <si>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</si>
  <si>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</si>
  <si>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</si>
  <si>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</si>
  <si>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</si>
  <si>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</si>
  <si>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</si>
  <si>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</si>
  <si>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</si>
  <si>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</si>
  <si>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</si>
  <si>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</si>
  <si>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</si>
  <si>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</si>
  <si>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</si>
  <si>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</si>
  <si>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</si>
  <si>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</si>
  <si>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</si>
  <si>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</si>
  <si>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</si>
  <si>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</si>
  <si>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</si>
  <si>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</si>
  <si>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</si>
  <si>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</si>
  <si>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</si>
  <si>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</si>
  <si>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>55.000.00</t>
  </si>
  <si>
    <r>
      <t xml:space="preserve">Correspondiente al mes de </t>
    </r>
    <r>
      <rPr>
        <sz val="20"/>
        <color indexed="8"/>
        <rFont val="Arial"/>
        <family val="2"/>
      </rPr>
      <t>Febrero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</si>
  <si>
    <t xml:space="preserve">Grinilada Margarita Rosa Ureña </t>
  </si>
  <si>
    <t xml:space="preserve">Coord. Educación Ambiental </t>
  </si>
  <si>
    <t>RD$35.000.00</t>
  </si>
  <si>
    <t>28.002.00</t>
  </si>
  <si>
    <t>Anabelly  Batista Santos</t>
  </si>
  <si>
    <t xml:space="preserve">Auxiliar de  Laboratorio </t>
  </si>
  <si>
    <t>Jazmin León Ramirez</t>
  </si>
  <si>
    <t>Auxiliar de Veterinaria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</si>
</sst>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D1">
      <selection activeCell="R92" sqref="R92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80" t="s">
        <v>84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s="33" customFormat="1" ht="18.75">
      <c r="A7" s="183" t="s">
        <v>83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8" t="s">
        <v>15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166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82" t="s">
        <v>18</v>
      </c>
      <c r="B12" s="181" t="s">
        <v>14</v>
      </c>
      <c r="C12" s="55"/>
      <c r="D12" s="55"/>
      <c r="E12" s="55"/>
      <c r="F12" s="171" t="s">
        <v>16</v>
      </c>
      <c r="G12" s="172" t="s">
        <v>6</v>
      </c>
      <c r="H12" s="172" t="s">
        <v>10</v>
      </c>
      <c r="I12" s="184" t="s">
        <v>5</v>
      </c>
      <c r="J12" s="184"/>
      <c r="K12" s="184"/>
      <c r="L12" s="184"/>
      <c r="M12" s="184"/>
      <c r="N12" s="184"/>
      <c r="O12" s="185"/>
      <c r="P12" s="158" t="s">
        <v>0</v>
      </c>
      <c r="Q12" s="159"/>
      <c r="R12" s="162" t="s">
        <v>17</v>
      </c>
      <c r="S12" s="162" t="s">
        <v>2</v>
      </c>
    </row>
    <row r="13" spans="1:19" s="2" customFormat="1" ht="37.5" customHeight="1">
      <c r="A13" s="182"/>
      <c r="B13" s="181"/>
      <c r="C13" s="55" t="s">
        <v>21</v>
      </c>
      <c r="D13" s="55" t="s">
        <v>90</v>
      </c>
      <c r="E13" s="55" t="s">
        <v>19</v>
      </c>
      <c r="F13" s="171"/>
      <c r="G13" s="173"/>
      <c r="H13" s="173"/>
      <c r="I13" s="161" t="s">
        <v>8</v>
      </c>
      <c r="J13" s="161"/>
      <c r="K13" s="173"/>
      <c r="L13" s="160" t="s">
        <v>9</v>
      </c>
      <c r="M13" s="161"/>
      <c r="N13" s="175" t="s">
        <v>7</v>
      </c>
      <c r="O13" s="165" t="s">
        <v>68</v>
      </c>
      <c r="P13" s="176" t="s">
        <v>69</v>
      </c>
      <c r="Q13" s="177"/>
      <c r="R13" s="163"/>
      <c r="S13" s="163"/>
    </row>
    <row r="14" spans="1:19" s="2" customFormat="1" ht="45.75" customHeight="1" thickBot="1">
      <c r="A14" s="182"/>
      <c r="B14" s="181"/>
      <c r="C14" s="55"/>
      <c r="D14" s="55"/>
      <c r="E14" s="55"/>
      <c r="F14" s="171"/>
      <c r="G14" s="174"/>
      <c r="H14" s="174"/>
      <c r="I14" s="169" t="s">
        <v>3</v>
      </c>
      <c r="J14" s="170"/>
      <c r="K14" s="174"/>
      <c r="L14" s="169" t="s">
        <v>4</v>
      </c>
      <c r="M14" s="170"/>
      <c r="N14" s="174"/>
      <c r="O14" s="166"/>
      <c r="P14" s="178"/>
      <c r="Q14" s="179"/>
      <c r="R14" s="164"/>
      <c r="S14" s="164"/>
    </row>
    <row r="15" spans="1:19" s="2" customFormat="1" ht="45.75" customHeight="1" thickBot="1">
      <c r="A15" s="56"/>
      <c r="B15" s="153" t="s">
        <v>31</v>
      </c>
      <c r="C15" s="154"/>
      <c r="D15" s="154"/>
      <c r="E15" s="154"/>
      <c r="F15" s="155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90" t="s">
        <v>32</v>
      </c>
      <c r="C16" s="190"/>
      <c r="D16" s="190"/>
      <c r="E16" s="190"/>
      <c r="F16" s="190"/>
      <c r="G16" s="45"/>
      <c r="H16" s="45"/>
      <c r="I16" s="86"/>
      <c r="J16" s="45"/>
      <c r="K16" s="45"/>
      <c r="L16" s="86"/>
      <c r="M16" s="45"/>
      <c r="N16" s="45"/>
      <c r="O16" s="45"/>
      <c r="P16" s="167"/>
      <c r="Q16" s="167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164</v>
      </c>
      <c r="E17" s="40" t="s">
        <v>20</v>
      </c>
      <c r="F17" s="89" t="s">
        <v>165</v>
      </c>
      <c r="G17" s="72">
        <v>2404.93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11641.5</v>
      </c>
      <c r="P17" s="156">
        <v>17296.93</v>
      </c>
      <c r="Q17" s="157"/>
      <c r="R17" s="73">
        <v>37703.07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45">
        <v>3309</v>
      </c>
      <c r="Q18" s="146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2254.79</v>
      </c>
      <c r="P19" s="145">
        <v>3525.44</v>
      </c>
      <c r="Q19" s="146"/>
      <c r="R19" s="73">
        <v>17974.56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45">
        <v>2627.27</v>
      </c>
      <c r="Q20" s="146"/>
      <c r="R20" s="73">
        <f>(F20-P20)</f>
        <v>18872.73</v>
      </c>
      <c r="S20" s="44"/>
    </row>
    <row r="21" spans="1:19" s="8" customFormat="1" ht="46.5" customHeight="1">
      <c r="A21" s="154" t="s">
        <v>33</v>
      </c>
      <c r="B21" s="154"/>
      <c r="C21" s="154"/>
      <c r="D21" s="154"/>
      <c r="E21" s="154"/>
      <c r="F21" s="155"/>
      <c r="G21" s="24"/>
      <c r="H21" s="24"/>
      <c r="I21" s="72"/>
      <c r="J21" s="24"/>
      <c r="K21" s="24"/>
      <c r="L21" s="72"/>
      <c r="M21" s="24"/>
      <c r="N21" s="24"/>
      <c r="O21" s="24"/>
      <c r="P21" s="145"/>
      <c r="Q21" s="146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45">
        <v>17542.46</v>
      </c>
      <c r="Q22" s="146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1356.62</v>
      </c>
      <c r="P23" s="145">
        <v>5009.7</v>
      </c>
      <c r="Q23" s="146"/>
      <c r="R23" s="73">
        <f t="shared" si="0"/>
        <v>39990.3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2528.24</v>
      </c>
      <c r="P24" s="145">
        <v>6026.58</v>
      </c>
      <c r="Q24" s="146"/>
      <c r="R24" s="73">
        <f t="shared" si="0"/>
        <v>38973.42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45">
        <v>1625.2</v>
      </c>
      <c r="Q25" s="146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45">
        <v>1525.2</v>
      </c>
      <c r="Q26" s="146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225</v>
      </c>
      <c r="P27" s="145">
        <v>34948.19</v>
      </c>
      <c r="Q27" s="146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45">
        <f>(G28+I28+L28+O28)</f>
        <v>2602.5</v>
      </c>
      <c r="Q28" s="146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5831.46</v>
      </c>
      <c r="P29" s="145">
        <v>6717.96</v>
      </c>
      <c r="Q29" s="146"/>
      <c r="R29" s="73">
        <f>(F29-P29)</f>
        <v>8282.04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919</v>
      </c>
      <c r="P30" s="145">
        <v>2869.3</v>
      </c>
      <c r="Q30" s="146"/>
      <c r="R30" s="73">
        <f t="shared" si="0"/>
        <v>30130.7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825</v>
      </c>
      <c r="P31" s="156">
        <v>2007</v>
      </c>
      <c r="Q31" s="157"/>
      <c r="R31" s="73">
        <f t="shared" si="0"/>
        <v>17993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325</v>
      </c>
      <c r="P32" s="193">
        <v>1772.95</v>
      </c>
      <c r="Q32" s="194"/>
      <c r="R32" s="76">
        <f>(F32-P32)</f>
        <v>22727.05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325</v>
      </c>
      <c r="P33" s="188">
        <v>2275.3</v>
      </c>
      <c r="Q33" s="189"/>
      <c r="R33" s="73">
        <f>(F33-P33)</f>
        <v>30724.7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5987.41</v>
      </c>
      <c r="P34" s="191">
        <v>7760.41</v>
      </c>
      <c r="Q34" s="192"/>
      <c r="R34" s="73">
        <v>22239.59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45">
        <v>1161.5</v>
      </c>
      <c r="Q35" s="146"/>
      <c r="R35" s="73">
        <v>13788.5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225</v>
      </c>
      <c r="P36" s="145">
        <v>1643.4</v>
      </c>
      <c r="Q36" s="146"/>
      <c r="R36" s="73">
        <v>22356.6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920</v>
      </c>
      <c r="P37" s="145">
        <v>1806.5</v>
      </c>
      <c r="Q37" s="146"/>
      <c r="R37" s="73">
        <v>13193.5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405</v>
      </c>
      <c r="P38" s="145">
        <v>1291.5</v>
      </c>
      <c r="Q38" s="146"/>
      <c r="R38" s="73">
        <f>(F38-P38)</f>
        <v>13708.5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5447.61</v>
      </c>
      <c r="P39" s="145">
        <v>6422.76</v>
      </c>
      <c r="Q39" s="146"/>
      <c r="R39" s="73">
        <f>(F39-P39)</f>
        <v>10077.24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345</v>
      </c>
      <c r="P40" s="145">
        <v>1231.5</v>
      </c>
      <c r="Q40" s="146"/>
      <c r="R40" s="73">
        <f>(F40-P40)</f>
        <v>13768.5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16000</v>
      </c>
      <c r="G41" s="47">
        <v>0</v>
      </c>
      <c r="H41" s="45"/>
      <c r="I41" s="47">
        <v>430.5</v>
      </c>
      <c r="J41" s="45"/>
      <c r="K41" s="52"/>
      <c r="L41" s="47">
        <f t="shared" si="3"/>
        <v>486.4</v>
      </c>
      <c r="M41" s="45"/>
      <c r="N41" s="45"/>
      <c r="O41" s="47">
        <v>225</v>
      </c>
      <c r="P41" s="145">
        <v>1170.6</v>
      </c>
      <c r="Q41" s="146"/>
      <c r="R41" s="73">
        <f>(F41-P41)</f>
        <v>14829.4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3376.26</v>
      </c>
      <c r="P42" s="145">
        <v>4262.76</v>
      </c>
      <c r="Q42" s="146"/>
      <c r="R42" s="73">
        <f>(F42-P42)</f>
        <v>10737.24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4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7942.67</v>
      </c>
      <c r="P43" s="145">
        <v>9006.47</v>
      </c>
      <c r="Q43" s="146"/>
      <c r="R43" s="73">
        <v>8993.53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4"/>
        <v>430.5</v>
      </c>
      <c r="J44" s="45"/>
      <c r="K44" s="52"/>
      <c r="L44" s="108">
        <f t="shared" si="3"/>
        <v>456</v>
      </c>
      <c r="M44" s="45"/>
      <c r="N44" s="45"/>
      <c r="O44" s="108">
        <v>2656.8</v>
      </c>
      <c r="P44" s="145">
        <v>3546.3</v>
      </c>
      <c r="Q44" s="146"/>
      <c r="R44" s="73">
        <v>11453.7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4"/>
        <v>487.9</v>
      </c>
      <c r="J45" s="30"/>
      <c r="K45" s="30"/>
      <c r="L45" s="108">
        <f t="shared" si="3"/>
        <v>516.8</v>
      </c>
      <c r="M45" s="30"/>
      <c r="N45" s="30"/>
      <c r="O45" s="72">
        <v>7372.21</v>
      </c>
      <c r="P45" s="145">
        <v>8376.91</v>
      </c>
      <c r="Q45" s="146"/>
      <c r="R45" s="73">
        <v>8623.09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4"/>
        <v>617.05</v>
      </c>
      <c r="J46" s="24"/>
      <c r="K46" s="63"/>
      <c r="L46" s="72">
        <f>(F46*3.04%)</f>
        <v>653.6</v>
      </c>
      <c r="M46" s="24"/>
      <c r="N46" s="24"/>
      <c r="O46" s="72">
        <v>819</v>
      </c>
      <c r="P46" s="145">
        <v>2089.65</v>
      </c>
      <c r="Q46" s="146"/>
      <c r="R46" s="75">
        <f>(F46-P46)</f>
        <v>19410.35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4"/>
        <v>1578.5</v>
      </c>
      <c r="J47" s="24"/>
      <c r="K47" s="63"/>
      <c r="L47" s="72">
        <f>(F47*3.04%)</f>
        <v>1672</v>
      </c>
      <c r="M47" s="24"/>
      <c r="N47" s="24"/>
      <c r="O47" s="72">
        <v>2288.24</v>
      </c>
      <c r="P47" s="145">
        <v>7788.93</v>
      </c>
      <c r="Q47" s="146"/>
      <c r="R47" s="75">
        <v>47211.07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4"/>
        <v>430.5</v>
      </c>
      <c r="J48" s="115"/>
      <c r="K48" s="115"/>
      <c r="L48" s="118">
        <f>(F48*3.04%)</f>
        <v>456</v>
      </c>
      <c r="M48" s="115"/>
      <c r="N48" s="115"/>
      <c r="O48" s="23">
        <v>795</v>
      </c>
      <c r="P48" s="142">
        <f>(G48+N86+I48+L48+O48)</f>
        <v>1681.5</v>
      </c>
      <c r="Q48" s="142"/>
      <c r="R48" s="73">
        <f aca="true" t="shared" si="5" ref="R48:R55">(F48-P48)</f>
        <v>13318.5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4"/>
        <v>430.5</v>
      </c>
      <c r="J49" s="115"/>
      <c r="K49" s="115"/>
      <c r="L49" s="130">
        <f>(F49*3.04%)</f>
        <v>456</v>
      </c>
      <c r="M49" s="115"/>
      <c r="N49" s="115"/>
      <c r="O49" s="131">
        <v>2312.67</v>
      </c>
      <c r="P49" s="142">
        <f>(G49+N87+I49+L49+O49)</f>
        <v>3199.17</v>
      </c>
      <c r="Q49" s="142"/>
      <c r="R49" s="73">
        <f t="shared" si="5"/>
        <v>11800.83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4"/>
        <v>430.5</v>
      </c>
      <c r="J50" s="115"/>
      <c r="K50" s="115"/>
      <c r="L50" s="130">
        <f>(F50*3.04%)</f>
        <v>456</v>
      </c>
      <c r="M50" s="115"/>
      <c r="N50" s="115"/>
      <c r="O50" s="131">
        <v>3490.4</v>
      </c>
      <c r="P50" s="142">
        <v>4376.9</v>
      </c>
      <c r="Q50" s="142"/>
      <c r="R50" s="73">
        <f t="shared" si="5"/>
        <v>10623.1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225</v>
      </c>
      <c r="P51" s="142">
        <v>1111.5</v>
      </c>
      <c r="Q51" s="142"/>
      <c r="R51" s="73">
        <v>13888.5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365</v>
      </c>
      <c r="P52" s="142">
        <v>1251.5</v>
      </c>
      <c r="Q52" s="142"/>
      <c r="R52" s="73">
        <v>13748.5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3217.95</v>
      </c>
      <c r="P53" s="145">
        <v>4104.45</v>
      </c>
      <c r="Q53" s="146"/>
      <c r="R53" s="73">
        <f t="shared" si="5"/>
        <v>10895.55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11075.72</v>
      </c>
      <c r="P54" s="145">
        <v>11962.22</v>
      </c>
      <c r="Q54" s="146"/>
      <c r="R54" s="73">
        <f t="shared" si="5"/>
        <v>3037.7800000000007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325</v>
      </c>
      <c r="P55" s="145">
        <v>1418.35</v>
      </c>
      <c r="Q55" s="146"/>
      <c r="R55" s="73">
        <f t="shared" si="5"/>
        <v>17081.65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1256.62</v>
      </c>
      <c r="P56" s="151">
        <v>2438.62</v>
      </c>
      <c r="Q56" s="152"/>
      <c r="R56" s="81">
        <f>(F56-P56)</f>
        <v>17561.38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225</v>
      </c>
      <c r="P57" s="151">
        <v>1111.5</v>
      </c>
      <c r="Q57" s="152"/>
      <c r="R57" s="81">
        <v>13888.5</v>
      </c>
      <c r="S57" s="30"/>
      <c r="T57" s="33"/>
    </row>
    <row r="58" spans="1:19" s="3" customFormat="1" ht="56.25" customHeight="1">
      <c r="A58" s="153" t="s">
        <v>85</v>
      </c>
      <c r="B58" s="154"/>
      <c r="C58" s="154"/>
      <c r="D58" s="154"/>
      <c r="E58" s="155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56"/>
      <c r="Q58" s="157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325</v>
      </c>
      <c r="P59" s="145">
        <v>1507</v>
      </c>
      <c r="Q59" s="146"/>
      <c r="R59" s="73">
        <f>(F59-P59)</f>
        <v>18493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1256.62</v>
      </c>
      <c r="P60" s="145">
        <v>6912.05</v>
      </c>
      <c r="Q60" s="146"/>
      <c r="R60" s="73">
        <v>48087.95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2721.7</v>
      </c>
      <c r="P61" s="145">
        <v>4140.1</v>
      </c>
      <c r="Q61" s="146"/>
      <c r="R61" s="73">
        <f>(F61-P61)</f>
        <v>19859.9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4225.29</v>
      </c>
      <c r="P62" s="145">
        <v>5466.39</v>
      </c>
      <c r="Q62" s="146"/>
      <c r="R62" s="73">
        <f>(F62-P62)</f>
        <v>15533.61</v>
      </c>
      <c r="S62" s="46"/>
    </row>
    <row r="63" spans="1:115" s="33" customFormat="1" ht="41.25" customHeight="1">
      <c r="A63" s="153" t="s">
        <v>52</v>
      </c>
      <c r="B63" s="154"/>
      <c r="C63" s="154"/>
      <c r="D63" s="154"/>
      <c r="E63" s="155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56"/>
      <c r="Q63" s="157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1356.62</v>
      </c>
      <c r="P64" s="145">
        <v>7012.05</v>
      </c>
      <c r="Q64" s="146"/>
      <c r="R64" s="73">
        <f>(F64-P64)</f>
        <v>47987.95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225</v>
      </c>
      <c r="P65" s="145">
        <v>1288.8</v>
      </c>
      <c r="Q65" s="146"/>
      <c r="R65" s="75">
        <f>(F65-P65)</f>
        <v>16711.2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1256.62</v>
      </c>
      <c r="P66" s="145">
        <v>2320.42</v>
      </c>
      <c r="Q66" s="146"/>
      <c r="R66" s="75">
        <f>(F66-P66)</f>
        <v>15679.58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2288.24</v>
      </c>
      <c r="P67" s="147">
        <v>3411.14</v>
      </c>
      <c r="Q67" s="148"/>
      <c r="R67" s="81">
        <f>(F67-P67)</f>
        <v>15588.86</v>
      </c>
      <c r="S67" s="30"/>
    </row>
    <row r="68" spans="1:19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225</v>
      </c>
      <c r="P68" s="156">
        <v>1288.8</v>
      </c>
      <c r="Q68" s="157"/>
      <c r="R68" s="75">
        <f>(F68-P68)</f>
        <v>16711.2</v>
      </c>
      <c r="S68" s="30"/>
    </row>
    <row r="69" spans="1:19" s="33" customFormat="1" ht="44.25" customHeight="1">
      <c r="A69" s="16">
        <v>48</v>
      </c>
      <c r="B69" s="78" t="s">
        <v>167</v>
      </c>
      <c r="C69" s="78" t="s">
        <v>117</v>
      </c>
      <c r="D69" s="78" t="s">
        <v>168</v>
      </c>
      <c r="E69" s="78" t="s">
        <v>20</v>
      </c>
      <c r="F69" s="195" t="s">
        <v>169</v>
      </c>
      <c r="G69" s="72">
        <v>0</v>
      </c>
      <c r="H69" s="24"/>
      <c r="I69" s="72">
        <v>1064</v>
      </c>
      <c r="J69" s="24"/>
      <c r="K69" s="63"/>
      <c r="L69" s="72">
        <v>1004.5</v>
      </c>
      <c r="M69" s="24"/>
      <c r="N69" s="24"/>
      <c r="O69" s="72">
        <v>1256.62</v>
      </c>
      <c r="P69" s="156">
        <v>3325.12</v>
      </c>
      <c r="Q69" s="157"/>
      <c r="R69" s="75">
        <v>31674.88</v>
      </c>
      <c r="S69" s="30"/>
    </row>
    <row r="70" spans="1:19" s="33" customFormat="1" ht="44.25" customHeight="1">
      <c r="A70" s="153" t="s">
        <v>54</v>
      </c>
      <c r="B70" s="154"/>
      <c r="C70" s="154"/>
      <c r="D70" s="154"/>
      <c r="E70" s="155"/>
      <c r="F70" s="57"/>
      <c r="G70" s="45"/>
      <c r="H70" s="45"/>
      <c r="I70" s="47"/>
      <c r="J70" s="45"/>
      <c r="K70" s="52"/>
      <c r="L70" s="47"/>
      <c r="M70" s="45"/>
      <c r="N70" s="45"/>
      <c r="O70" s="45"/>
      <c r="P70" s="147"/>
      <c r="Q70" s="148"/>
      <c r="R70" s="73"/>
      <c r="S70" s="46"/>
    </row>
    <row r="71" spans="1:19" s="33" customFormat="1" ht="45" customHeight="1">
      <c r="A71" s="16">
        <v>49</v>
      </c>
      <c r="B71" s="65" t="s">
        <v>55</v>
      </c>
      <c r="C71" s="65" t="s">
        <v>133</v>
      </c>
      <c r="D71" s="65" t="s">
        <v>134</v>
      </c>
      <c r="E71" s="65" t="s">
        <v>37</v>
      </c>
      <c r="F71" s="70">
        <v>55000</v>
      </c>
      <c r="G71" s="82">
        <v>2851.34</v>
      </c>
      <c r="H71" s="82"/>
      <c r="I71" s="82">
        <f>(F71*2.87%)</f>
        <v>1578.5</v>
      </c>
      <c r="J71" s="82"/>
      <c r="K71" s="83"/>
      <c r="L71" s="82">
        <f>(F71*3.04%)</f>
        <v>1672</v>
      </c>
      <c r="M71" s="82"/>
      <c r="N71" s="82"/>
      <c r="O71" s="82">
        <v>2408.24</v>
      </c>
      <c r="P71" s="147">
        <v>7908.93</v>
      </c>
      <c r="Q71" s="148"/>
      <c r="R71" s="84">
        <f>(F71-P71)</f>
        <v>47091.07</v>
      </c>
      <c r="S71" s="46"/>
    </row>
    <row r="72" spans="1:19" s="33" customFormat="1" ht="45" customHeight="1">
      <c r="A72" s="16">
        <v>50</v>
      </c>
      <c r="B72" s="65" t="s">
        <v>73</v>
      </c>
      <c r="C72" s="65" t="s">
        <v>133</v>
      </c>
      <c r="D72" s="65" t="s">
        <v>135</v>
      </c>
      <c r="E72" s="65" t="s">
        <v>20</v>
      </c>
      <c r="F72" s="70">
        <v>38000</v>
      </c>
      <c r="G72" s="82">
        <v>0</v>
      </c>
      <c r="H72" s="82"/>
      <c r="I72" s="82">
        <f>(F72*2.87%)</f>
        <v>1090.6</v>
      </c>
      <c r="J72" s="82"/>
      <c r="K72" s="83"/>
      <c r="L72" s="82">
        <f>(F72*3.04%)</f>
        <v>1155.2</v>
      </c>
      <c r="M72" s="82"/>
      <c r="N72" s="82"/>
      <c r="O72" s="82">
        <v>1356.62</v>
      </c>
      <c r="P72" s="147">
        <v>3608.06</v>
      </c>
      <c r="Q72" s="148"/>
      <c r="R72" s="84">
        <v>34391.94</v>
      </c>
      <c r="S72" s="46"/>
    </row>
    <row r="73" spans="1:39" s="33" customFormat="1" ht="45" customHeight="1">
      <c r="A73" s="16">
        <v>51</v>
      </c>
      <c r="B73" s="65" t="s">
        <v>136</v>
      </c>
      <c r="C73" s="65" t="s">
        <v>133</v>
      </c>
      <c r="D73" s="65" t="s">
        <v>75</v>
      </c>
      <c r="E73" s="65" t="s">
        <v>37</v>
      </c>
      <c r="F73" s="70">
        <v>45000</v>
      </c>
      <c r="G73" s="82">
        <v>0</v>
      </c>
      <c r="H73" s="82"/>
      <c r="I73" s="82">
        <f>(F73*2.87%)</f>
        <v>1291.5</v>
      </c>
      <c r="J73" s="82"/>
      <c r="K73" s="83"/>
      <c r="L73" s="82">
        <f>(F73*3.04%)</f>
        <v>1368</v>
      </c>
      <c r="M73" s="82"/>
      <c r="N73" s="82"/>
      <c r="O73" s="82">
        <v>819</v>
      </c>
      <c r="P73" s="149">
        <v>4626.83</v>
      </c>
      <c r="Q73" s="150"/>
      <c r="R73" s="84">
        <f>(F73-P73)</f>
        <v>40373.17</v>
      </c>
      <c r="S73" s="4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33" customFormat="1" ht="45" customHeight="1">
      <c r="A74" s="16">
        <v>52</v>
      </c>
      <c r="B74" s="65" t="s">
        <v>76</v>
      </c>
      <c r="C74" s="65" t="s">
        <v>133</v>
      </c>
      <c r="D74" s="65" t="s">
        <v>137</v>
      </c>
      <c r="E74" s="65" t="s">
        <v>20</v>
      </c>
      <c r="F74" s="70">
        <v>25000</v>
      </c>
      <c r="G74" s="82">
        <v>0</v>
      </c>
      <c r="H74" s="82"/>
      <c r="I74" s="82">
        <f>(F74*2.87%)</f>
        <v>717.5</v>
      </c>
      <c r="J74" s="82"/>
      <c r="K74" s="83"/>
      <c r="L74" s="82">
        <f>(F74*3.04%)</f>
        <v>760</v>
      </c>
      <c r="M74" s="82"/>
      <c r="N74" s="82"/>
      <c r="O74" s="82">
        <v>225</v>
      </c>
      <c r="P74" s="149">
        <v>1702.5</v>
      </c>
      <c r="Q74" s="150"/>
      <c r="R74" s="84">
        <f>(F74-P74)</f>
        <v>23297.5</v>
      </c>
      <c r="S74" s="4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116" s="33" customFormat="1" ht="56.25" customHeight="1">
      <c r="A75" s="153" t="s">
        <v>56</v>
      </c>
      <c r="B75" s="154"/>
      <c r="C75" s="154"/>
      <c r="D75" s="154"/>
      <c r="E75" s="155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45"/>
      <c r="Q75" s="146"/>
      <c r="R75" s="73"/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53</v>
      </c>
      <c r="B76" s="65" t="s">
        <v>161</v>
      </c>
      <c r="C76" s="65" t="s">
        <v>57</v>
      </c>
      <c r="D76" s="65" t="s">
        <v>58</v>
      </c>
      <c r="E76" s="65" t="s">
        <v>20</v>
      </c>
      <c r="F76" s="70">
        <v>55000</v>
      </c>
      <c r="G76" s="47">
        <v>1578.5</v>
      </c>
      <c r="H76" s="45"/>
      <c r="I76" s="47">
        <f aca="true" t="shared" si="6" ref="I76:I84">(F76*2.87%)</f>
        <v>1578.5</v>
      </c>
      <c r="J76" s="45"/>
      <c r="K76" s="52"/>
      <c r="L76" s="47">
        <f aca="true" t="shared" si="7" ref="L76:L84">(F76*3.04%)</f>
        <v>1672</v>
      </c>
      <c r="M76" s="45"/>
      <c r="N76" s="45"/>
      <c r="O76" s="47">
        <v>2739</v>
      </c>
      <c r="P76" s="145">
        <v>8549.18</v>
      </c>
      <c r="Q76" s="146"/>
      <c r="R76" s="73">
        <f>(F76-P76)</f>
        <v>46450.82</v>
      </c>
      <c r="S76" s="46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54</v>
      </c>
      <c r="B77" s="65" t="s">
        <v>162</v>
      </c>
      <c r="C77" s="65" t="s">
        <v>57</v>
      </c>
      <c r="D77" s="65" t="s">
        <v>59</v>
      </c>
      <c r="E77" s="65" t="s">
        <v>37</v>
      </c>
      <c r="F77" s="70">
        <v>30000</v>
      </c>
      <c r="G77" s="47">
        <v>0</v>
      </c>
      <c r="H77" s="45"/>
      <c r="I77" s="47">
        <f t="shared" si="6"/>
        <v>861</v>
      </c>
      <c r="J77" s="45"/>
      <c r="K77" s="52"/>
      <c r="L77" s="47">
        <f t="shared" si="7"/>
        <v>912</v>
      </c>
      <c r="M77" s="45"/>
      <c r="N77" s="45"/>
      <c r="O77" s="47">
        <v>2882.24</v>
      </c>
      <c r="P77" s="145">
        <v>4655.24</v>
      </c>
      <c r="Q77" s="146"/>
      <c r="R77" s="73">
        <f>(F77-P77)</f>
        <v>25344.760000000002</v>
      </c>
      <c r="S77" s="46"/>
    </row>
    <row r="78" spans="1:39" s="120" customFormat="1" ht="50.25" customHeight="1">
      <c r="A78" s="16">
        <v>55</v>
      </c>
      <c r="B78" s="65" t="s">
        <v>65</v>
      </c>
      <c r="C78" s="65" t="s">
        <v>57</v>
      </c>
      <c r="D78" s="65" t="s">
        <v>138</v>
      </c>
      <c r="E78" s="65" t="s">
        <v>37</v>
      </c>
      <c r="F78" s="70">
        <v>25000</v>
      </c>
      <c r="G78" s="118">
        <v>0</v>
      </c>
      <c r="H78" s="45"/>
      <c r="I78" s="118">
        <f t="shared" si="6"/>
        <v>717.5</v>
      </c>
      <c r="J78" s="45"/>
      <c r="K78" s="52"/>
      <c r="L78" s="118">
        <f t="shared" si="7"/>
        <v>760</v>
      </c>
      <c r="M78" s="45"/>
      <c r="N78" s="45"/>
      <c r="O78" s="118">
        <v>1950.62</v>
      </c>
      <c r="P78" s="145">
        <v>3428.12</v>
      </c>
      <c r="Q78" s="146"/>
      <c r="R78" s="73">
        <f aca="true" t="shared" si="8" ref="R78:R85">(F78-P78)</f>
        <v>21571.88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19" ht="81.75" customHeight="1">
      <c r="A79" s="16">
        <v>56</v>
      </c>
      <c r="B79" s="78" t="s">
        <v>139</v>
      </c>
      <c r="C79" s="78" t="s">
        <v>57</v>
      </c>
      <c r="D79" s="78" t="s">
        <v>60</v>
      </c>
      <c r="E79" s="78" t="s">
        <v>37</v>
      </c>
      <c r="F79" s="79">
        <v>20000</v>
      </c>
      <c r="G79" s="72">
        <v>0</v>
      </c>
      <c r="H79" s="24"/>
      <c r="I79" s="72">
        <f t="shared" si="6"/>
        <v>574</v>
      </c>
      <c r="J79" s="24"/>
      <c r="K79" s="63"/>
      <c r="L79" s="72">
        <f t="shared" si="7"/>
        <v>608</v>
      </c>
      <c r="M79" s="24"/>
      <c r="N79" s="24"/>
      <c r="O79" s="72">
        <v>445</v>
      </c>
      <c r="P79" s="156">
        <v>1627</v>
      </c>
      <c r="Q79" s="157"/>
      <c r="R79" s="73">
        <f t="shared" si="8"/>
        <v>18373</v>
      </c>
      <c r="S79" s="30"/>
    </row>
    <row r="80" spans="1:39" ht="80.25" customHeight="1">
      <c r="A80" s="16">
        <v>57</v>
      </c>
      <c r="B80" s="65" t="s">
        <v>140</v>
      </c>
      <c r="C80" s="65" t="s">
        <v>57</v>
      </c>
      <c r="D80" s="65" t="s">
        <v>61</v>
      </c>
      <c r="E80" s="65" t="s">
        <v>37</v>
      </c>
      <c r="F80" s="70">
        <v>24000</v>
      </c>
      <c r="G80" s="97">
        <v>0</v>
      </c>
      <c r="H80" s="45"/>
      <c r="I80" s="97">
        <f t="shared" si="6"/>
        <v>688.8</v>
      </c>
      <c r="J80" s="45"/>
      <c r="K80" s="52"/>
      <c r="L80" s="97">
        <f t="shared" si="7"/>
        <v>729.6</v>
      </c>
      <c r="M80" s="45"/>
      <c r="N80" s="45"/>
      <c r="O80" s="97">
        <v>505</v>
      </c>
      <c r="P80" s="145">
        <v>1923.4</v>
      </c>
      <c r="Q80" s="146"/>
      <c r="R80" s="73">
        <f t="shared" si="8"/>
        <v>22076.6</v>
      </c>
      <c r="S80" s="46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19" ht="63" customHeight="1">
      <c r="A81" s="16">
        <v>58</v>
      </c>
      <c r="B81" s="65" t="s">
        <v>62</v>
      </c>
      <c r="C81" s="65" t="s">
        <v>57</v>
      </c>
      <c r="D81" s="65" t="s">
        <v>60</v>
      </c>
      <c r="E81" s="65" t="s">
        <v>37</v>
      </c>
      <c r="F81" s="70">
        <v>20000</v>
      </c>
      <c r="G81" s="97">
        <v>0</v>
      </c>
      <c r="H81" s="45"/>
      <c r="I81" s="97">
        <f t="shared" si="6"/>
        <v>574</v>
      </c>
      <c r="J81" s="45"/>
      <c r="K81" s="52"/>
      <c r="L81" s="97">
        <f t="shared" si="7"/>
        <v>608</v>
      </c>
      <c r="M81" s="45"/>
      <c r="N81" s="45"/>
      <c r="O81" s="97">
        <v>345</v>
      </c>
      <c r="P81" s="145">
        <v>1527</v>
      </c>
      <c r="Q81" s="146"/>
      <c r="R81" s="73">
        <f t="shared" si="8"/>
        <v>18473</v>
      </c>
      <c r="S81" s="46"/>
    </row>
    <row r="82" spans="1:39" s="3" customFormat="1" ht="57.75" customHeight="1">
      <c r="A82" s="44">
        <v>59</v>
      </c>
      <c r="B82" s="65" t="s">
        <v>51</v>
      </c>
      <c r="C82" s="65" t="s">
        <v>109</v>
      </c>
      <c r="D82" s="121" t="s">
        <v>41</v>
      </c>
      <c r="E82" s="65" t="s">
        <v>37</v>
      </c>
      <c r="F82" s="70">
        <v>20000</v>
      </c>
      <c r="G82" s="118">
        <v>0</v>
      </c>
      <c r="H82" s="118"/>
      <c r="I82" s="118">
        <f t="shared" si="6"/>
        <v>574</v>
      </c>
      <c r="J82" s="118"/>
      <c r="K82" s="118"/>
      <c r="L82" s="118">
        <f t="shared" si="7"/>
        <v>608</v>
      </c>
      <c r="M82" s="118"/>
      <c r="N82" s="118"/>
      <c r="O82" s="118">
        <v>225</v>
      </c>
      <c r="P82" s="145">
        <v>1407</v>
      </c>
      <c r="Q82" s="146"/>
      <c r="R82" s="73">
        <f t="shared" si="8"/>
        <v>18593</v>
      </c>
      <c r="S82" s="45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19" ht="35.25" customHeight="1">
      <c r="A83" s="127">
        <v>60</v>
      </c>
      <c r="B83" s="65" t="s">
        <v>81</v>
      </c>
      <c r="C83" s="65" t="s">
        <v>109</v>
      </c>
      <c r="D83" s="65" t="s">
        <v>148</v>
      </c>
      <c r="E83" s="65" t="s">
        <v>37</v>
      </c>
      <c r="F83" s="132">
        <v>20000</v>
      </c>
      <c r="G83" s="133">
        <v>0</v>
      </c>
      <c r="H83" s="127"/>
      <c r="I83" s="127">
        <f t="shared" si="6"/>
        <v>574</v>
      </c>
      <c r="J83" s="127"/>
      <c r="K83" s="127"/>
      <c r="L83" s="127">
        <f t="shared" si="7"/>
        <v>608</v>
      </c>
      <c r="M83" s="127"/>
      <c r="N83" s="127"/>
      <c r="O83" s="134">
        <v>2893.24</v>
      </c>
      <c r="P83" s="186">
        <v>4075.24</v>
      </c>
      <c r="Q83" s="187"/>
      <c r="R83" s="73">
        <f t="shared" si="8"/>
        <v>15924.76</v>
      </c>
      <c r="S83" s="93"/>
    </row>
    <row r="84" spans="1:19" ht="75" customHeight="1">
      <c r="A84" s="16">
        <v>61</v>
      </c>
      <c r="B84" s="65" t="s">
        <v>63</v>
      </c>
      <c r="C84" s="65" t="s">
        <v>57</v>
      </c>
      <c r="D84" s="65" t="s">
        <v>60</v>
      </c>
      <c r="E84" s="65" t="s">
        <v>64</v>
      </c>
      <c r="F84" s="70">
        <v>20000</v>
      </c>
      <c r="G84" s="97">
        <v>0</v>
      </c>
      <c r="H84" s="45"/>
      <c r="I84" s="97">
        <f t="shared" si="6"/>
        <v>574</v>
      </c>
      <c r="J84" s="45"/>
      <c r="K84" s="52"/>
      <c r="L84" s="97">
        <f t="shared" si="7"/>
        <v>608</v>
      </c>
      <c r="M84" s="45"/>
      <c r="N84" s="45"/>
      <c r="O84" s="97">
        <v>405</v>
      </c>
      <c r="P84" s="145">
        <v>1587</v>
      </c>
      <c r="Q84" s="146"/>
      <c r="R84" s="73">
        <f t="shared" si="8"/>
        <v>18413</v>
      </c>
      <c r="S84" s="46"/>
    </row>
    <row r="85" spans="1:19" ht="56.25" customHeight="1">
      <c r="A85" s="88">
        <v>62</v>
      </c>
      <c r="B85" s="78" t="s">
        <v>82</v>
      </c>
      <c r="C85" s="78" t="s">
        <v>141</v>
      </c>
      <c r="D85" s="78" t="s">
        <v>142</v>
      </c>
      <c r="E85" s="78" t="s">
        <v>37</v>
      </c>
      <c r="F85" s="79">
        <v>16000</v>
      </c>
      <c r="G85" s="72">
        <v>0</v>
      </c>
      <c r="H85" s="24"/>
      <c r="I85" s="72">
        <v>459.2</v>
      </c>
      <c r="J85" s="24"/>
      <c r="K85" s="24"/>
      <c r="L85" s="118">
        <v>486.4</v>
      </c>
      <c r="M85" s="24"/>
      <c r="N85" s="24"/>
      <c r="O85" s="72">
        <v>225</v>
      </c>
      <c r="P85" s="142">
        <f>(G85+N88+I85+L85+O85)</f>
        <v>1170.6</v>
      </c>
      <c r="Q85" s="142"/>
      <c r="R85" s="73">
        <f t="shared" si="8"/>
        <v>14829.4</v>
      </c>
      <c r="S85" s="30"/>
    </row>
    <row r="86" spans="1:19" ht="56.25" customHeight="1">
      <c r="A86" s="153" t="s">
        <v>66</v>
      </c>
      <c r="B86" s="154"/>
      <c r="C86" s="154"/>
      <c r="D86" s="154"/>
      <c r="E86" s="155"/>
      <c r="F86" s="57"/>
      <c r="G86" s="72"/>
      <c r="H86" s="26"/>
      <c r="I86" s="47"/>
      <c r="J86" s="26"/>
      <c r="K86" s="26"/>
      <c r="L86" s="47"/>
      <c r="M86" s="26"/>
      <c r="N86" s="26"/>
      <c r="O86" s="72"/>
      <c r="P86" s="145"/>
      <c r="Q86" s="146"/>
      <c r="R86" s="73"/>
      <c r="S86" s="31"/>
    </row>
    <row r="87" spans="1:19" ht="56.25" customHeight="1">
      <c r="A87" s="16">
        <v>63</v>
      </c>
      <c r="B87" s="64" t="s">
        <v>67</v>
      </c>
      <c r="C87" s="64" t="s">
        <v>143</v>
      </c>
      <c r="D87" s="64" t="s">
        <v>144</v>
      </c>
      <c r="E87" s="64" t="s">
        <v>37</v>
      </c>
      <c r="F87" s="71">
        <v>55000</v>
      </c>
      <c r="G87" s="72">
        <v>2851.34</v>
      </c>
      <c r="H87" s="53"/>
      <c r="I87" s="47">
        <v>1578.5</v>
      </c>
      <c r="J87" s="53"/>
      <c r="K87" s="53"/>
      <c r="L87" s="47">
        <v>1672</v>
      </c>
      <c r="M87" s="53"/>
      <c r="N87" s="53"/>
      <c r="O87" s="47">
        <v>12626.56</v>
      </c>
      <c r="P87" s="145">
        <v>18436.74</v>
      </c>
      <c r="Q87" s="146"/>
      <c r="R87" s="73">
        <v>36563.26</v>
      </c>
      <c r="S87" s="54"/>
    </row>
    <row r="88" spans="1:19" ht="56.25" customHeight="1">
      <c r="A88" s="44">
        <v>64</v>
      </c>
      <c r="B88" s="65" t="s">
        <v>145</v>
      </c>
      <c r="C88" s="65" t="s">
        <v>143</v>
      </c>
      <c r="D88" s="65" t="s">
        <v>146</v>
      </c>
      <c r="E88" s="65" t="s">
        <v>20</v>
      </c>
      <c r="F88" s="70">
        <v>25000</v>
      </c>
      <c r="G88" s="72">
        <v>0</v>
      </c>
      <c r="H88" s="53"/>
      <c r="I88" s="118">
        <v>717.5</v>
      </c>
      <c r="J88" s="53"/>
      <c r="K88" s="53"/>
      <c r="L88" s="47">
        <v>760</v>
      </c>
      <c r="M88" s="53"/>
      <c r="N88" s="53"/>
      <c r="O88" s="47">
        <v>1256.62</v>
      </c>
      <c r="P88" s="145">
        <v>2734.12</v>
      </c>
      <c r="Q88" s="146"/>
      <c r="R88" s="73">
        <f>(F88-P88)</f>
        <v>22265.88</v>
      </c>
      <c r="S88" s="54"/>
    </row>
    <row r="89" spans="1:37" ht="56.25" customHeight="1">
      <c r="A89" s="44">
        <v>65</v>
      </c>
      <c r="B89" s="65" t="s">
        <v>151</v>
      </c>
      <c r="C89" s="65" t="s">
        <v>143</v>
      </c>
      <c r="D89" s="65" t="s">
        <v>152</v>
      </c>
      <c r="E89" s="65" t="s">
        <v>37</v>
      </c>
      <c r="F89" s="70">
        <v>30000</v>
      </c>
      <c r="G89" s="141">
        <v>0</v>
      </c>
      <c r="H89" s="53"/>
      <c r="I89" s="141">
        <v>861</v>
      </c>
      <c r="J89" s="53"/>
      <c r="K89" s="53"/>
      <c r="L89" s="141">
        <v>912</v>
      </c>
      <c r="M89" s="53"/>
      <c r="N89" s="53"/>
      <c r="O89" s="141">
        <v>225</v>
      </c>
      <c r="P89" s="145">
        <v>1998</v>
      </c>
      <c r="Q89" s="146"/>
      <c r="R89" s="73" t="s">
        <v>170</v>
      </c>
      <c r="S89" s="44"/>
      <c r="T89" s="65"/>
      <c r="U89" s="65"/>
      <c r="V89" s="65"/>
      <c r="W89" s="65"/>
      <c r="X89" s="70"/>
      <c r="Y89" s="72"/>
      <c r="Z89" s="53"/>
      <c r="AA89" s="141"/>
      <c r="AB89" s="53"/>
      <c r="AC89" s="53"/>
      <c r="AD89" s="141"/>
      <c r="AE89" s="53"/>
      <c r="AF89" s="53"/>
      <c r="AG89" s="141"/>
      <c r="AH89" s="139"/>
      <c r="AI89" s="140"/>
      <c r="AJ89" s="73"/>
      <c r="AK89" s="106"/>
    </row>
    <row r="90" spans="1:19" ht="56.25" customHeight="1">
      <c r="A90" s="44"/>
      <c r="B90" s="65" t="s">
        <v>171</v>
      </c>
      <c r="C90" s="65" t="s">
        <v>143</v>
      </c>
      <c r="D90" s="65" t="s">
        <v>172</v>
      </c>
      <c r="E90" s="65" t="s">
        <v>20</v>
      </c>
      <c r="F90" s="70">
        <v>25000</v>
      </c>
      <c r="G90" s="72">
        <v>0</v>
      </c>
      <c r="H90" s="53"/>
      <c r="I90" s="141">
        <v>760</v>
      </c>
      <c r="J90" s="53"/>
      <c r="K90" s="53"/>
      <c r="L90" s="141">
        <v>717.5</v>
      </c>
      <c r="M90" s="53"/>
      <c r="N90" s="53"/>
      <c r="O90" s="141">
        <v>225</v>
      </c>
      <c r="P90" s="145">
        <v>1702.5</v>
      </c>
      <c r="Q90" s="146"/>
      <c r="R90" s="73">
        <v>23297.5</v>
      </c>
      <c r="S90" s="106"/>
    </row>
    <row r="91" spans="1:19" ht="56.25" customHeight="1" thickBot="1">
      <c r="A91" s="44">
        <v>65</v>
      </c>
      <c r="B91" s="65" t="s">
        <v>173</v>
      </c>
      <c r="C91" s="65" t="s">
        <v>143</v>
      </c>
      <c r="D91" s="65" t="s">
        <v>174</v>
      </c>
      <c r="E91" s="65" t="s">
        <v>20</v>
      </c>
      <c r="F91" s="70">
        <v>25000</v>
      </c>
      <c r="G91" s="125">
        <v>0</v>
      </c>
      <c r="H91" s="53"/>
      <c r="I91" s="125">
        <v>760</v>
      </c>
      <c r="J91" s="53"/>
      <c r="K91" s="53"/>
      <c r="L91" s="125">
        <v>717.5</v>
      </c>
      <c r="M91" s="53"/>
      <c r="N91" s="53"/>
      <c r="O91" s="125">
        <v>225</v>
      </c>
      <c r="P91" s="145">
        <v>1702.5</v>
      </c>
      <c r="Q91" s="146"/>
      <c r="R91" s="73">
        <v>23297.5</v>
      </c>
      <c r="S91" s="106"/>
    </row>
    <row r="92" spans="1:19" ht="56.25" customHeight="1" thickBot="1">
      <c r="A92" s="18"/>
      <c r="B92" s="10" t="s">
        <v>22</v>
      </c>
      <c r="C92" s="10"/>
      <c r="D92" s="10"/>
      <c r="E92" s="12"/>
      <c r="F92" s="122">
        <v>1850000</v>
      </c>
      <c r="G92" s="27"/>
      <c r="H92" s="27"/>
      <c r="I92" s="27"/>
      <c r="J92" s="27"/>
      <c r="K92" s="28"/>
      <c r="L92" s="27"/>
      <c r="M92" s="27"/>
      <c r="N92" s="27"/>
      <c r="O92" s="27"/>
      <c r="P92" s="143"/>
      <c r="Q92" s="144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7"/>
      <c r="J93" s="37"/>
      <c r="K93" s="38"/>
      <c r="L93" s="37"/>
      <c r="M93" s="4"/>
      <c r="N93" s="4"/>
      <c r="O93" s="37"/>
      <c r="P93" s="37"/>
      <c r="Q93" s="37"/>
      <c r="R93" s="37"/>
      <c r="S93" s="37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89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6"/>
      <c r="H99" s="96"/>
      <c r="I99" s="96"/>
      <c r="J99" s="96"/>
      <c r="K99" s="96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6" t="s">
        <v>23</v>
      </c>
      <c r="B100" s="96"/>
      <c r="C100" s="96"/>
      <c r="D100" s="96"/>
      <c r="E100" s="96"/>
      <c r="F100" s="96"/>
      <c r="G100" s="101"/>
      <c r="H100" s="101"/>
      <c r="I100" s="101"/>
      <c r="J100" s="101"/>
      <c r="K100" s="101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1"/>
      <c r="B101" s="101"/>
      <c r="C101" s="101"/>
      <c r="D101" s="101"/>
      <c r="E101" s="101"/>
      <c r="F101" s="101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ht="56.25" customHeight="1">
      <c r="A105" s="100"/>
      <c r="B105" s="100"/>
      <c r="C105" s="100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1:19" ht="56.25" customHeight="1">
      <c r="A106" s="99"/>
      <c r="B106" s="99"/>
      <c r="C106" s="99"/>
      <c r="D106" s="99"/>
      <c r="E106" s="99"/>
      <c r="F106" s="9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ht="56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ht="56.2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ht="56.25" customHeight="1">
      <c r="A110" s="98"/>
      <c r="B110" s="98"/>
      <c r="C110" s="98"/>
      <c r="D110" s="98"/>
      <c r="E110" s="98"/>
      <c r="F110" s="98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68:Q68"/>
    <mergeCell ref="P89:Q89"/>
    <mergeCell ref="P90:Q90"/>
    <mergeCell ref="P76:Q76"/>
    <mergeCell ref="P72:Q72"/>
    <mergeCell ref="P38:Q38"/>
    <mergeCell ref="P39:Q39"/>
    <mergeCell ref="P40:Q40"/>
    <mergeCell ref="P41:Q41"/>
    <mergeCell ref="P43:Q43"/>
    <mergeCell ref="P71:Q71"/>
    <mergeCell ref="P67:Q67"/>
    <mergeCell ref="P69:Q69"/>
    <mergeCell ref="P91:Q91"/>
    <mergeCell ref="P30:Q30"/>
    <mergeCell ref="P53:Q53"/>
    <mergeCell ref="P44:Q44"/>
    <mergeCell ref="P34:Q34"/>
    <mergeCell ref="P32:Q32"/>
    <mergeCell ref="P45:Q45"/>
    <mergeCell ref="P63:Q63"/>
    <mergeCell ref="P52:Q52"/>
    <mergeCell ref="P77:Q77"/>
    <mergeCell ref="A86:E86"/>
    <mergeCell ref="A75:E75"/>
    <mergeCell ref="A70:E70"/>
    <mergeCell ref="P84:Q84"/>
    <mergeCell ref="P75:Q75"/>
    <mergeCell ref="P79:Q79"/>
    <mergeCell ref="P80:Q80"/>
    <mergeCell ref="P81:Q81"/>
    <mergeCell ref="P78:Q78"/>
    <mergeCell ref="P82:Q82"/>
    <mergeCell ref="P55:Q55"/>
    <mergeCell ref="P20:Q20"/>
    <mergeCell ref="P18:Q18"/>
    <mergeCell ref="A21:F21"/>
    <mergeCell ref="B16:F16"/>
    <mergeCell ref="P27:Q27"/>
    <mergeCell ref="P35:Q35"/>
    <mergeCell ref="P36:Q36"/>
    <mergeCell ref="P29:Q29"/>
    <mergeCell ref="P37:Q37"/>
    <mergeCell ref="P42:Q42"/>
    <mergeCell ref="P74:Q74"/>
    <mergeCell ref="P65:Q65"/>
    <mergeCell ref="P46:Q46"/>
    <mergeCell ref="P33:Q33"/>
    <mergeCell ref="P62:Q62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B15:F15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12:Q12"/>
    <mergeCell ref="L13:M13"/>
    <mergeCell ref="P19:Q19"/>
    <mergeCell ref="R12:R14"/>
    <mergeCell ref="S12:S14"/>
    <mergeCell ref="O13:O14"/>
    <mergeCell ref="P16:Q16"/>
    <mergeCell ref="P22:Q22"/>
    <mergeCell ref="P23:Q23"/>
    <mergeCell ref="P58:Q58"/>
    <mergeCell ref="P61:Q61"/>
    <mergeCell ref="P24:Q24"/>
    <mergeCell ref="P25:Q25"/>
    <mergeCell ref="P47:Q47"/>
    <mergeCell ref="P59:Q59"/>
    <mergeCell ref="P26:Q26"/>
    <mergeCell ref="P28:Q28"/>
    <mergeCell ref="P56:Q56"/>
    <mergeCell ref="P51:Q51"/>
    <mergeCell ref="P64:Q64"/>
    <mergeCell ref="P57:Q57"/>
    <mergeCell ref="P88:Q88"/>
    <mergeCell ref="A58:E58"/>
    <mergeCell ref="A63:E63"/>
    <mergeCell ref="P83:Q83"/>
    <mergeCell ref="P54:Q54"/>
    <mergeCell ref="P60:Q60"/>
    <mergeCell ref="P49:Q49"/>
    <mergeCell ref="P92:Q92"/>
    <mergeCell ref="P48:Q48"/>
    <mergeCell ref="P86:Q86"/>
    <mergeCell ref="P85:Q85"/>
    <mergeCell ref="P87:Q87"/>
    <mergeCell ref="P70:Q70"/>
    <mergeCell ref="P66:Q66"/>
    <mergeCell ref="P73:Q73"/>
    <mergeCell ref="P50:Q5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2018-03-05T17:08:15Z</dcterms:modified>
  <cp:category/>
  <cp:version/>
  <cp:contentType/>
  <cp:contentStatus/>
</cp:coreProperties>
</file>