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5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<sst xmlns="http://schemas.openxmlformats.org/spreadsheetml/2006/main" count="333" uniqueCount="184">
  <si>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</si>
  <si>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</si>
  <si>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</si>
  <si>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</si>
  <si>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</si>
  <si>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</si>
  <si>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</si>
  <si>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</si>
  <si>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</si>
  <si>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</si>
  <si>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</si>
  <si>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</si>
  <si>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</si>
  <si>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</si>
  <si>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</si>
  <si>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</si>
  <si>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</si>
  <si>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</si>
  <si>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</si>
  <si>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</si>
  <si>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</si>
  <si>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</si>
  <si>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</si>
  <si>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</si>
  <si>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Directora del Acuario Nacional</t>
  </si>
  <si>
    <t>Secretaria Ejecutiva</t>
  </si>
  <si>
    <t>Ante Despacho</t>
  </si>
  <si>
    <t>Servicios General</t>
  </si>
  <si>
    <t>Chofer</t>
  </si>
  <si>
    <t xml:space="preserve"> Designado</t>
  </si>
  <si>
    <t>Brunilda Brito Villa</t>
  </si>
  <si>
    <t>ACUARIO NACIONAL</t>
  </si>
  <si>
    <t>DIVISION DE RECUSOS HUMANOS</t>
  </si>
  <si>
    <t>DEPARTAMENTO ADMINISTRATIVO FINANCIERO</t>
  </si>
  <si>
    <t>Departamento Administrativo y Financiero</t>
  </si>
  <si>
    <t>Tomas Cedeño de Aza</t>
  </si>
  <si>
    <t>Designado</t>
  </si>
  <si>
    <t>Yuderqui Alvarado Linares</t>
  </si>
  <si>
    <t>Raysa Altagracia Silverio Apolito</t>
  </si>
  <si>
    <t>Boletera</t>
  </si>
  <si>
    <t>Conserje</t>
  </si>
  <si>
    <t>Juana Francisca Bonilla</t>
  </si>
  <si>
    <t>Manuel Emilio Jaime</t>
  </si>
  <si>
    <t>Cornelio Castillo Mateo</t>
  </si>
  <si>
    <t>Electricista</t>
  </si>
  <si>
    <t>Pintor</t>
  </si>
  <si>
    <t>Eulogia Reyes Dotel</t>
  </si>
  <si>
    <t>Juana Mari Piña</t>
  </si>
  <si>
    <t>Jardinero</t>
  </si>
  <si>
    <t>Luis Felipe Santana Francis</t>
  </si>
  <si>
    <t>DEPARTAMENTO DE EDUCACION AMBIENTAL</t>
  </si>
  <si>
    <t>DEPARTAMENTO DE CONSERVACION</t>
  </si>
  <si>
    <t>Enrique Bienvenido Marchena</t>
  </si>
  <si>
    <t>DEPARTAMENTO DE ACUARIOLOGIA</t>
  </si>
  <si>
    <t>Departamento de Acuariologia</t>
  </si>
  <si>
    <t>Acuariologo</t>
  </si>
  <si>
    <t>Buzo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</si>
  <si>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</si>
  <si>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</si>
  <si>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</si>
  <si>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</si>
  <si>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</si>
  <si>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DEPARTAMENTO DE INVESTIGACION CIENTIFICA</t>
  </si>
  <si>
    <t>Nabab Feliz Feliz</t>
  </si>
  <si>
    <t>Otros desc.</t>
  </si>
  <si>
    <t>Total de desc.</t>
  </si>
  <si>
    <t>Robert Edward Pereyra Salcedo</t>
  </si>
  <si>
    <t>Yinet Estefany Reyes Javier</t>
  </si>
  <si>
    <t>Antonia Marte Cabrera</t>
  </si>
  <si>
    <t>Compras</t>
  </si>
  <si>
    <t>Encargado de Veterinaria</t>
  </si>
  <si>
    <t>Karina Esther Hierro Santos</t>
  </si>
  <si>
    <t>Recursos Humanos</t>
  </si>
  <si>
    <t xml:space="preserve">  Ante Despacho</t>
  </si>
  <si>
    <t>Heriberto Reynoso Gil</t>
  </si>
  <si>
    <t>Denis  Carrasco Villar</t>
  </si>
  <si>
    <t>Faustino Payano Pichardo</t>
  </si>
  <si>
    <t xml:space="preserve">                                                                                       </t>
  </si>
  <si>
    <t xml:space="preserve">            </t>
  </si>
  <si>
    <t>DEPARTAMENTO DE CALIDAD DE VIDA DE LAS ESPECIES</t>
  </si>
  <si>
    <t>Julio Arias Trinidad</t>
  </si>
  <si>
    <t>Enc. Dpto. Financiero</t>
  </si>
  <si>
    <t>Encargado Financiero</t>
  </si>
  <si>
    <t xml:space="preserve">   (1*) Deducción directa en declaración ISR empleados del SUIRPLUS. Rentas hasta RD$371,124.00 están exentas.</t>
  </si>
  <si>
    <t xml:space="preserve">Función </t>
  </si>
  <si>
    <t>María Altagracia Vásquez Camilo</t>
  </si>
  <si>
    <t>José Capellán Santana</t>
  </si>
  <si>
    <t>Auxiliar Administrativo I</t>
  </si>
  <si>
    <t>Enc. De la División de Contabilidad</t>
  </si>
  <si>
    <t>Enc. Tesorería</t>
  </si>
  <si>
    <t>Luz María del Consuelo Rojas Lirian</t>
  </si>
  <si>
    <t>Juana Eladina Calderón Mejía</t>
  </si>
  <si>
    <t>Dirección Acuario Nacional</t>
  </si>
  <si>
    <t>María  Estela Paulino Santana</t>
  </si>
  <si>
    <t>María Estela paulino Santana</t>
  </si>
  <si>
    <t>Juan Bolívar Segura Batista</t>
  </si>
  <si>
    <t>Oficina de Acceso a la Información Publica</t>
  </si>
  <si>
    <t>José Amauris Nobles Jiménez</t>
  </si>
  <si>
    <t>Departamento Informático</t>
  </si>
  <si>
    <t>División Servicios Generales</t>
  </si>
  <si>
    <t>Rosario Minerva del C. Merejo</t>
  </si>
  <si>
    <t>Ramón Antonio Castillo Fernández</t>
  </si>
  <si>
    <t>Jhonny González Quiñones</t>
  </si>
  <si>
    <t>Carmelo Mota Rodríguez</t>
  </si>
  <si>
    <t>Randy Rafael Medina Guzmán</t>
  </si>
  <si>
    <t>María de los Remedios Luciano Ramírez</t>
  </si>
  <si>
    <t>Dep. de Educación Ambiental</t>
  </si>
  <si>
    <t>Lucrecia Solís García</t>
  </si>
  <si>
    <t>Sandy Uribe Jiménez</t>
  </si>
  <si>
    <t>Nelly Altagracia  De León</t>
  </si>
  <si>
    <t>Margarita Reyes Díaz</t>
  </si>
  <si>
    <t>Edison Estévez  Filion</t>
  </si>
  <si>
    <t>Teófilo Silverio Castro</t>
  </si>
  <si>
    <t>Enc. División servicios Generales</t>
  </si>
  <si>
    <t>Héctor Julio Paredes Vilorio</t>
  </si>
  <si>
    <t>Ángela Hernández Castro</t>
  </si>
  <si>
    <t>Enc. Educación</t>
  </si>
  <si>
    <t>Isaura Ramírez Cabral</t>
  </si>
  <si>
    <t>Guía</t>
  </si>
  <si>
    <t>Ángel José Díaz</t>
  </si>
  <si>
    <t>Bianca de León Marizan</t>
  </si>
  <si>
    <t>Cruz Leonela Méndez Montero</t>
  </si>
  <si>
    <t>Departamento de Conservación</t>
  </si>
  <si>
    <t>Especialista Conservación</t>
  </si>
  <si>
    <t>Francisco de la Rosa Gómez</t>
  </si>
  <si>
    <t>Aux. de Conservación</t>
  </si>
  <si>
    <t>Auxiliar de Acuariologia</t>
  </si>
  <si>
    <t>Alcibíades Castillo Batista</t>
  </si>
  <si>
    <t>Arquímedes Reyes</t>
  </si>
  <si>
    <t>Sección de Nutrición</t>
  </si>
  <si>
    <t>Auxiliar de Nutrición</t>
  </si>
  <si>
    <t>Departamento de Investigación Científica</t>
  </si>
  <si>
    <t>Vasti Betania García Gómez</t>
  </si>
  <si>
    <t>Auxiliar de Invest. Científica</t>
  </si>
  <si>
    <t>Rayner Fulcar Montero</t>
  </si>
  <si>
    <t>Buzo I</t>
  </si>
  <si>
    <t>Grace María Aristy Germósen</t>
  </si>
  <si>
    <t xml:space="preserve">Designada </t>
  </si>
  <si>
    <t>Francisco Antonio Santos Mella</t>
  </si>
  <si>
    <t>Investigador  Cientifico</t>
  </si>
  <si>
    <t>Cristian Cuevas</t>
  </si>
  <si>
    <t>portero</t>
  </si>
  <si>
    <t>Auxiliar de Recursos Humanos</t>
  </si>
  <si>
    <t xml:space="preserve">                Wendy Giselle Arnaud Lagares</t>
  </si>
  <si>
    <t>Florangel González Rosario</t>
  </si>
  <si>
    <t>Amauris Ortiz Sánchez</t>
  </si>
  <si>
    <t>Jacinto Pérez Barruos</t>
  </si>
  <si>
    <t>Damna  Yris de Oleo Beriguete</t>
  </si>
  <si>
    <t>Williams Antonio Vásquez Simó</t>
  </si>
  <si>
    <t>Martín Ramirez</t>
  </si>
  <si>
    <t>Enc. De Recursos Humanos</t>
  </si>
  <si>
    <t xml:space="preserve">Coord. Educación Ambiental </t>
  </si>
  <si>
    <t>Anabelly  Batista Santos</t>
  </si>
  <si>
    <t xml:space="preserve">Auxiliar de  Laboratorio </t>
  </si>
  <si>
    <t>Jazmin León Ramirez</t>
  </si>
  <si>
    <t>Chofer I</t>
  </si>
  <si>
    <t>RD$27,500.00</t>
  </si>
  <si>
    <t>RD$28,000.00</t>
  </si>
  <si>
    <t>RD$45.000.00</t>
  </si>
  <si>
    <t>Enc. Div. Compras y Contrataciones</t>
  </si>
  <si>
    <t>Encargado de la Ofcina de Acceso</t>
  </si>
  <si>
    <t>Tecnico Soporte Informático</t>
  </si>
  <si>
    <t>Encargada División Juridica</t>
  </si>
  <si>
    <t>Encargado de Mayordomia</t>
  </si>
  <si>
    <t>Mensaje Externo</t>
  </si>
  <si>
    <t>Auxiliar Relaciones Públicas</t>
  </si>
  <si>
    <t>Yeimi Melissa Jimenez Jimenez</t>
  </si>
  <si>
    <t xml:space="preserve">Diocito Cabrera Encarnación </t>
  </si>
  <si>
    <t>Disignado</t>
  </si>
  <si>
    <t>Lida Medina</t>
  </si>
  <si>
    <t>Enrique Ernesto Pugibet Bobea</t>
  </si>
  <si>
    <t>Director Técnico Nacional</t>
  </si>
  <si>
    <t>Supervisor Equipos Soporte de</t>
  </si>
  <si>
    <t>Auxiliar Depto Educ. Ambiental</t>
  </si>
  <si>
    <t xml:space="preserve">Grinilda Margarita Rosa Ureña </t>
  </si>
  <si>
    <t>Francisco Javier Rosario Taveras</t>
  </si>
  <si>
    <t>Guia</t>
  </si>
  <si>
    <r>
      <t>Correspondiente al mes de</t>
    </r>
    <r>
      <rPr>
        <b/>
        <sz val="18"/>
        <rFont val="Arial"/>
        <family val="2"/>
      </rPr>
      <t xml:space="preserve"> Junio</t>
    </r>
    <r>
      <rPr>
        <sz val="18"/>
        <rFont val="Arial"/>
        <family val="2"/>
      </rPr>
      <t xml:space="preserve"> </t>
    </r>
    <r>
      <rPr>
        <sz val="20"/>
        <rFont val="Arial"/>
        <family val="2"/>
      </rPr>
      <t xml:space="preserve"> </t>
    </r>
    <r>
      <rPr>
        <sz val="18"/>
        <rFont val="Arial"/>
        <family val="2"/>
      </rPr>
      <t>del año: 2018</t>
    </r>
  </si>
  <si>
    <t>Secretaria I</t>
  </si>
  <si>
    <t>Odalina Santana Ozuna</t>
  </si>
  <si>
    <t xml:space="preserve">Recepcionista </t>
  </si>
  <si>
    <t>Encargada Conservación</t>
  </si>
  <si>
    <t>Enc. Dpto. Acuariología</t>
  </si>
  <si>
    <t>Enc. Ínvestigación Cientifica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</si>
</sst>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  <numFmt numFmtId="197" formatCode="&quot;$&quot;#,##0.00"/>
    <numFmt numFmtId="198" formatCode="[$-1C0A]dddd\,\ d\ &quot;de&quot;\ mmmm\ &quot;de&quot;\ yyyy"/>
    <numFmt numFmtId="199" formatCode="[$-1C0A]h:mm:ss\ AM/PM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96" fontId="8" fillId="33" borderId="25" xfId="0" applyNumberFormat="1" applyFont="1" applyFill="1" applyBorder="1" applyAlignment="1">
      <alignment horizontal="center" vertical="center"/>
    </xf>
    <xf numFmtId="196" fontId="8" fillId="33" borderId="21" xfId="0" applyNumberFormat="1" applyFont="1" applyFill="1" applyBorder="1" applyAlignment="1">
      <alignment horizontal="center" vertical="center"/>
    </xf>
    <xf numFmtId="196" fontId="8" fillId="33" borderId="30" xfId="0" applyNumberFormat="1" applyFont="1" applyFill="1" applyBorder="1" applyAlignment="1">
      <alignment horizontal="center" vertical="center"/>
    </xf>
    <xf numFmtId="196" fontId="8" fillId="33" borderId="31" xfId="0" applyNumberFormat="1" applyFont="1" applyFill="1" applyBorder="1" applyAlignment="1">
      <alignment horizontal="center" vertical="center"/>
    </xf>
    <xf numFmtId="196" fontId="11" fillId="33" borderId="25" xfId="0" applyNumberFormat="1" applyFont="1" applyFill="1" applyBorder="1" applyAlignment="1">
      <alignment horizontal="center" vertical="center" wrapText="1"/>
    </xf>
    <xf numFmtId="196" fontId="11" fillId="33" borderId="30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96" fontId="11" fillId="33" borderId="23" xfId="0" applyNumberFormat="1" applyFont="1" applyFill="1" applyBorder="1" applyAlignment="1">
      <alignment horizontal="center" vertical="center" wrapText="1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96" fontId="8" fillId="33" borderId="23" xfId="0" applyNumberFormat="1" applyFont="1" applyFill="1" applyBorder="1" applyAlignment="1">
      <alignment horizontal="center" vertical="center"/>
    </xf>
    <xf numFmtId="0" fontId="53" fillId="6" borderId="2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96" fontId="9" fillId="0" borderId="25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96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196" fontId="8" fillId="6" borderId="25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48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4" fillId="33" borderId="25" xfId="0" applyFont="1" applyFill="1" applyBorder="1" applyAlignment="1">
      <alignment horizontal="center" vertical="center" wrapText="1"/>
    </xf>
    <xf numFmtId="196" fontId="12" fillId="34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 wrapText="1"/>
    </xf>
    <xf numFmtId="0" fontId="55" fillId="6" borderId="16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33" borderId="25" xfId="0" applyNumberFormat="1" applyFont="1" applyFill="1" applyBorder="1" applyAlignment="1">
      <alignment horizontal="center" vertical="center" wrapText="1"/>
    </xf>
    <xf numFmtId="192" fontId="11" fillId="7" borderId="25" xfId="0" applyNumberFormat="1" applyFont="1" applyFill="1" applyBorder="1" applyAlignment="1">
      <alignment horizontal="center" vertical="center" wrapText="1"/>
    </xf>
    <xf numFmtId="4" fontId="11" fillId="7" borderId="25" xfId="0" applyNumberFormat="1" applyFont="1" applyFill="1" applyBorder="1" applyAlignment="1">
      <alignment horizontal="center" vertical="center" wrapText="1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197" fontId="11" fillId="33" borderId="23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196" fontId="11" fillId="33" borderId="0" xfId="0" applyNumberFormat="1" applyFont="1" applyFill="1" applyBorder="1" applyAlignment="1">
      <alignment horizontal="center" vertical="center" wrapText="1"/>
    </xf>
    <xf numFmtId="4" fontId="8" fillId="6" borderId="0" xfId="0" applyNumberFormat="1" applyFont="1" applyFill="1" applyBorder="1" applyAlignment="1">
      <alignment horizontal="center" vertical="center"/>
    </xf>
    <xf numFmtId="4" fontId="6" fillId="6" borderId="0" xfId="0" applyNumberFormat="1" applyFont="1" applyFill="1" applyBorder="1" applyAlignment="1">
      <alignment horizontal="right" vertical="center"/>
    </xf>
    <xf numFmtId="4" fontId="6" fillId="6" borderId="0" xfId="0" applyNumberFormat="1" applyFont="1" applyFill="1" applyBorder="1" applyAlignment="1">
      <alignment horizontal="center" vertical="center"/>
    </xf>
    <xf numFmtId="3" fontId="6" fillId="6" borderId="0" xfId="0" applyNumberFormat="1" applyFont="1" applyFill="1" applyBorder="1" applyAlignment="1">
      <alignment horizontal="center" vertical="center"/>
    </xf>
    <xf numFmtId="0" fontId="55" fillId="6" borderId="25" xfId="0" applyFont="1" applyFill="1" applyBorder="1" applyAlignment="1">
      <alignment horizontal="center" vertical="center"/>
    </xf>
    <xf numFmtId="197" fontId="8" fillId="33" borderId="25" xfId="0" applyNumberFormat="1" applyFont="1" applyFill="1" applyBorder="1" applyAlignment="1">
      <alignment horizontal="center" vertical="center"/>
    </xf>
    <xf numFmtId="196" fontId="11" fillId="33" borderId="33" xfId="0" applyNumberFormat="1" applyFont="1" applyFill="1" applyBorder="1" applyAlignment="1">
      <alignment horizontal="center" vertical="center" wrapText="1"/>
    </xf>
    <xf numFmtId="4" fontId="8" fillId="6" borderId="26" xfId="0" applyNumberFormat="1" applyFont="1" applyFill="1" applyBorder="1" applyAlignment="1">
      <alignment vertical="center"/>
    </xf>
    <xf numFmtId="4" fontId="8" fillId="6" borderId="29" xfId="0" applyNumberFormat="1" applyFont="1" applyFill="1" applyBorder="1" applyAlignment="1">
      <alignment vertical="center"/>
    </xf>
    <xf numFmtId="197" fontId="11" fillId="33" borderId="25" xfId="0" applyNumberFormat="1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11" fillId="6" borderId="33" xfId="0" applyNumberFormat="1" applyFont="1" applyFill="1" applyBorder="1" applyAlignment="1">
      <alignment horizontal="center" vertical="center"/>
    </xf>
    <xf numFmtId="4" fontId="11" fillId="6" borderId="34" xfId="0" applyNumberFormat="1" applyFont="1" applyFill="1" applyBorder="1" applyAlignment="1">
      <alignment horizontal="center" vertical="center"/>
    </xf>
    <xf numFmtId="4" fontId="8" fillId="6" borderId="33" xfId="0" applyNumberFormat="1" applyFont="1" applyFill="1" applyBorder="1" applyAlignment="1">
      <alignment horizontal="center" vertical="center"/>
    </xf>
    <xf numFmtId="4" fontId="8" fillId="6" borderId="34" xfId="0" applyNumberFormat="1" applyFont="1" applyFill="1" applyBorder="1" applyAlignment="1">
      <alignment horizontal="center" vertical="center"/>
    </xf>
    <xf numFmtId="196" fontId="8" fillId="6" borderId="26" xfId="51" applyNumberFormat="1" applyFont="1" applyFill="1" applyBorder="1" applyAlignment="1">
      <alignment horizontal="center" vertical="center"/>
    </xf>
    <xf numFmtId="196" fontId="8" fillId="6" borderId="29" xfId="51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4" fontId="8" fillId="6" borderId="36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11" fillId="6" borderId="26" xfId="0" applyNumberFormat="1" applyFont="1" applyFill="1" applyBorder="1" applyAlignment="1">
      <alignment horizontal="center" vertical="center"/>
    </xf>
    <xf numFmtId="4" fontId="11" fillId="6" borderId="29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6" borderId="37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/>
    </xf>
    <xf numFmtId="0" fontId="6" fillId="6" borderId="48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0" fontId="6" fillId="6" borderId="50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4" fontId="8" fillId="6" borderId="51" xfId="0" applyNumberFormat="1" applyFont="1" applyFill="1" applyBorder="1" applyAlignment="1">
      <alignment horizontal="center" vertical="center"/>
    </xf>
    <xf numFmtId="4" fontId="8" fillId="6" borderId="52" xfId="0" applyNumberFormat="1" applyFont="1" applyFill="1" applyBorder="1" applyAlignment="1">
      <alignment horizontal="center" vertical="center"/>
    </xf>
    <xf numFmtId="4" fontId="11" fillId="7" borderId="26" xfId="0" applyNumberFormat="1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4" fontId="6" fillId="6" borderId="53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1781175</xdr:colOff>
      <xdr:row>4</xdr:row>
      <xdr:rowOff>190500</xdr:rowOff>
    </xdr:from>
    <xdr:to>
      <xdr:col>7</xdr:col>
      <xdr:colOff>180975</xdr:colOff>
      <xdr:row>8</xdr:row>
      <xdr:rowOff>0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0" y="9048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98</xdr:row>
      <xdr:rowOff>0</xdr:rowOff>
    </xdr:from>
    <xdr:to>
      <xdr:col>9</xdr:col>
      <xdr:colOff>1104900</xdr:colOff>
      <xdr:row>99</xdr:row>
      <xdr:rowOff>704850</xdr:rowOff>
    </xdr:to>
    <xdr:pic>
      <xdr:nvPicPr>
        <xdr:cNvPr id="2" name="Picture 3" descr="C:\Users\c07850\Desktop\001 - Copy.png"/>
        <xdr:cNvPicPr preferRelativeResize="1">
          <a:picLocks noChangeAspect="1"/>
        </xdr:cNvPicPr>
      </xdr:nvPicPr>
      <xdr:blipFill>
        <a:blip r:embed="rId2"/>
        <a:srcRect l="48376" t="23728" r="4425" b="29379"/>
        <a:stretch>
          <a:fillRect/>
        </a:stretch>
      </xdr:blipFill>
      <xdr:spPr>
        <a:xfrm>
          <a:off x="16697325" y="57083325"/>
          <a:ext cx="25146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1314450</xdr:colOff>
      <xdr:row>97</xdr:row>
      <xdr:rowOff>276225</xdr:rowOff>
    </xdr:from>
    <xdr:to>
      <xdr:col>11</xdr:col>
      <xdr:colOff>381000</xdr:colOff>
      <xdr:row>101</xdr:row>
      <xdr:rowOff>152400</xdr:rowOff>
    </xdr:to>
    <xdr:pic>
      <xdr:nvPicPr>
        <xdr:cNvPr id="3" name="Picture 4" descr="C:\Users\c07850\Desktop\001 - Copy.png"/>
        <xdr:cNvPicPr preferRelativeResize="1">
          <a:picLocks noChangeAspect="1"/>
        </xdr:cNvPicPr>
      </xdr:nvPicPr>
      <xdr:blipFill>
        <a:blip r:embed="rId3"/>
        <a:srcRect l="2360" r="49853"/>
        <a:stretch>
          <a:fillRect/>
        </a:stretch>
      </xdr:blipFill>
      <xdr:spPr>
        <a:xfrm rot="9572100">
          <a:off x="18011775" y="56645175"/>
          <a:ext cx="26955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46"/>
  <sheetViews>
    <sheetView tabSelected="1" zoomScale="50" zoomScaleNormal="50" zoomScalePageLayoutView="0" workbookViewId="0" topLeftCell="A1">
      <selection activeCell="G99" sqref="G99"/>
    </sheetView>
  </sheetViews>
  <sheetFormatPr defaultColWidth="11.42187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30.57421875" style="1" customWidth="1"/>
    <col min="7" max="7" width="18.8515625" style="15" customWidth="1"/>
    <col min="8" max="8" width="17.7109375" style="15" customWidth="1"/>
    <col min="9" max="9" width="21.140625" style="15" customWidth="1"/>
    <col min="10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11.42187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69" t="s">
        <v>78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</row>
    <row r="7" spans="1:19" s="33" customFormat="1" ht="18.75">
      <c r="A7" s="175" t="s">
        <v>77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77" t="s">
        <v>15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</row>
    <row r="10" spans="1:19" s="33" customFormat="1" ht="23.25" customHeight="1">
      <c r="A10" s="134"/>
      <c r="B10" s="134"/>
      <c r="C10" s="134"/>
      <c r="D10" s="134"/>
      <c r="E10" s="134"/>
      <c r="F10" s="85"/>
      <c r="G10" s="85"/>
      <c r="H10" s="85" t="s">
        <v>177</v>
      </c>
      <c r="I10" s="85"/>
      <c r="J10" s="85"/>
      <c r="K10" s="134"/>
      <c r="L10" s="134"/>
      <c r="M10" s="134"/>
      <c r="N10" s="134"/>
      <c r="O10" s="134"/>
      <c r="P10" s="134"/>
      <c r="Q10" s="134"/>
      <c r="R10" s="134"/>
      <c r="S10" s="134"/>
    </row>
    <row r="11" s="33" customFormat="1" ht="19.5" customHeight="1" thickBot="1"/>
    <row r="12" spans="1:19" s="2" customFormat="1" ht="36.75" customHeight="1">
      <c r="A12" s="174" t="s">
        <v>18</v>
      </c>
      <c r="B12" s="173" t="s">
        <v>14</v>
      </c>
      <c r="C12" s="55"/>
      <c r="D12" s="55"/>
      <c r="E12" s="55"/>
      <c r="F12" s="180" t="s">
        <v>16</v>
      </c>
      <c r="G12" s="170" t="s">
        <v>6</v>
      </c>
      <c r="H12" s="170" t="s">
        <v>10</v>
      </c>
      <c r="I12" s="191" t="s">
        <v>5</v>
      </c>
      <c r="J12" s="191"/>
      <c r="K12" s="191"/>
      <c r="L12" s="191"/>
      <c r="M12" s="191"/>
      <c r="N12" s="191"/>
      <c r="O12" s="192"/>
      <c r="P12" s="196" t="s">
        <v>0</v>
      </c>
      <c r="Q12" s="197"/>
      <c r="R12" s="188" t="s">
        <v>17</v>
      </c>
      <c r="S12" s="188" t="s">
        <v>2</v>
      </c>
    </row>
    <row r="13" spans="1:19" s="2" customFormat="1" ht="37.5" customHeight="1">
      <c r="A13" s="174"/>
      <c r="B13" s="173"/>
      <c r="C13" s="55" t="s">
        <v>21</v>
      </c>
      <c r="D13" s="55" t="s">
        <v>84</v>
      </c>
      <c r="E13" s="55" t="s">
        <v>19</v>
      </c>
      <c r="F13" s="180"/>
      <c r="G13" s="171"/>
      <c r="H13" s="171"/>
      <c r="I13" s="187" t="s">
        <v>8</v>
      </c>
      <c r="J13" s="187"/>
      <c r="K13" s="171"/>
      <c r="L13" s="186" t="s">
        <v>9</v>
      </c>
      <c r="M13" s="187"/>
      <c r="N13" s="181" t="s">
        <v>7</v>
      </c>
      <c r="O13" s="193" t="s">
        <v>64</v>
      </c>
      <c r="P13" s="182" t="s">
        <v>65</v>
      </c>
      <c r="Q13" s="183"/>
      <c r="R13" s="189"/>
      <c r="S13" s="189"/>
    </row>
    <row r="14" spans="1:19" s="2" customFormat="1" ht="45.75" customHeight="1" thickBot="1">
      <c r="A14" s="174"/>
      <c r="B14" s="173"/>
      <c r="C14" s="55"/>
      <c r="D14" s="55"/>
      <c r="E14" s="55"/>
      <c r="F14" s="180"/>
      <c r="G14" s="172"/>
      <c r="H14" s="172"/>
      <c r="I14" s="178" t="s">
        <v>3</v>
      </c>
      <c r="J14" s="179"/>
      <c r="K14" s="172"/>
      <c r="L14" s="178" t="s">
        <v>4</v>
      </c>
      <c r="M14" s="179"/>
      <c r="N14" s="172"/>
      <c r="O14" s="194"/>
      <c r="P14" s="184"/>
      <c r="Q14" s="185"/>
      <c r="R14" s="190"/>
      <c r="S14" s="190"/>
    </row>
    <row r="15" spans="1:19" s="2" customFormat="1" ht="45.75" customHeight="1" thickBot="1">
      <c r="A15" s="56"/>
      <c r="B15" s="162" t="s">
        <v>31</v>
      </c>
      <c r="C15" s="163"/>
      <c r="D15" s="163"/>
      <c r="E15" s="163"/>
      <c r="F15" s="164"/>
      <c r="G15" s="57"/>
      <c r="H15" s="58"/>
      <c r="I15" s="58"/>
      <c r="J15" s="58"/>
      <c r="K15" s="59"/>
      <c r="L15" s="57"/>
      <c r="M15" s="58"/>
      <c r="N15" s="58"/>
      <c r="O15" s="58"/>
      <c r="P15" s="59"/>
      <c r="Q15" s="57"/>
      <c r="R15" s="58"/>
      <c r="S15" s="58"/>
    </row>
    <row r="16" spans="1:19" s="8" customFormat="1" ht="61.5" customHeight="1">
      <c r="A16" s="90"/>
      <c r="B16" s="176" t="s">
        <v>32</v>
      </c>
      <c r="C16" s="176"/>
      <c r="D16" s="176"/>
      <c r="E16" s="176"/>
      <c r="F16" s="176"/>
      <c r="G16" s="45"/>
      <c r="H16" s="45"/>
      <c r="I16" s="86"/>
      <c r="J16" s="45"/>
      <c r="K16" s="45"/>
      <c r="L16" s="86"/>
      <c r="M16" s="45"/>
      <c r="N16" s="45"/>
      <c r="O16" s="45"/>
      <c r="P16" s="195"/>
      <c r="Q16" s="195"/>
      <c r="R16" s="73"/>
      <c r="S16" s="45"/>
    </row>
    <row r="17" spans="1:19" s="8" customFormat="1" ht="56.25" customHeight="1">
      <c r="A17" s="88">
        <v>1</v>
      </c>
      <c r="B17" s="40" t="s">
        <v>85</v>
      </c>
      <c r="C17" s="40" t="s">
        <v>34</v>
      </c>
      <c r="D17" s="40" t="s">
        <v>150</v>
      </c>
      <c r="E17" s="40" t="s">
        <v>20</v>
      </c>
      <c r="F17" s="89">
        <v>80000</v>
      </c>
      <c r="G17" s="72">
        <v>346.94</v>
      </c>
      <c r="H17" s="24"/>
      <c r="I17" s="72">
        <v>2296</v>
      </c>
      <c r="J17" s="24"/>
      <c r="K17" s="24"/>
      <c r="L17" s="72">
        <v>2432</v>
      </c>
      <c r="M17" s="24"/>
      <c r="N17" s="24"/>
      <c r="O17" s="72">
        <v>12895</v>
      </c>
      <c r="P17" s="155">
        <v>17969.94</v>
      </c>
      <c r="Q17" s="156"/>
      <c r="R17" s="73">
        <v>62030.06</v>
      </c>
      <c r="S17" s="30"/>
    </row>
    <row r="18" spans="1:19" s="8" customFormat="1" ht="46.5" customHeight="1">
      <c r="A18" s="126">
        <v>2</v>
      </c>
      <c r="B18" s="51" t="s">
        <v>86</v>
      </c>
      <c r="C18" s="51" t="s">
        <v>87</v>
      </c>
      <c r="D18" s="51" t="s">
        <v>72</v>
      </c>
      <c r="E18" s="51" t="s">
        <v>36</v>
      </c>
      <c r="F18" s="145" t="s">
        <v>156</v>
      </c>
      <c r="G18" s="72">
        <v>0</v>
      </c>
      <c r="H18" s="44"/>
      <c r="I18" s="123">
        <v>789.25</v>
      </c>
      <c r="J18" s="44"/>
      <c r="K18" s="44"/>
      <c r="L18" s="123">
        <v>836</v>
      </c>
      <c r="M18" s="44"/>
      <c r="N18" s="44"/>
      <c r="O18" s="72">
        <v>2505</v>
      </c>
      <c r="P18" s="151">
        <v>4130.25</v>
      </c>
      <c r="Q18" s="152"/>
      <c r="R18" s="73">
        <v>23369.75</v>
      </c>
      <c r="S18" s="44"/>
    </row>
    <row r="19" spans="1:19" s="3" customFormat="1" ht="58.5" customHeight="1">
      <c r="A19" s="126">
        <v>3</v>
      </c>
      <c r="B19" s="51" t="s">
        <v>117</v>
      </c>
      <c r="C19" s="51" t="s">
        <v>142</v>
      </c>
      <c r="D19" s="51" t="s">
        <v>72</v>
      </c>
      <c r="E19" s="51" t="s">
        <v>20</v>
      </c>
      <c r="F19" s="145" t="s">
        <v>158</v>
      </c>
      <c r="G19" s="72">
        <v>0</v>
      </c>
      <c r="H19" s="44"/>
      <c r="I19" s="123">
        <v>1291.5</v>
      </c>
      <c r="J19" s="44"/>
      <c r="K19" s="44"/>
      <c r="L19" s="123">
        <v>1368</v>
      </c>
      <c r="M19" s="44"/>
      <c r="N19" s="44"/>
      <c r="O19" s="72">
        <v>1356.62</v>
      </c>
      <c r="P19" s="151">
        <v>4107.79</v>
      </c>
      <c r="Q19" s="152"/>
      <c r="R19" s="73">
        <v>40892.21</v>
      </c>
      <c r="S19" s="44"/>
    </row>
    <row r="20" spans="1:19" s="3" customFormat="1" ht="58.5" customHeight="1">
      <c r="A20" s="144">
        <v>4</v>
      </c>
      <c r="B20" s="51" t="s">
        <v>120</v>
      </c>
      <c r="C20" s="51" t="s">
        <v>142</v>
      </c>
      <c r="D20" s="51" t="s">
        <v>72</v>
      </c>
      <c r="E20" s="51" t="s">
        <v>20</v>
      </c>
      <c r="F20" s="145" t="s">
        <v>157</v>
      </c>
      <c r="G20" s="72">
        <v>0</v>
      </c>
      <c r="H20" s="88"/>
      <c r="I20" s="72">
        <v>803.6</v>
      </c>
      <c r="J20" s="88"/>
      <c r="K20" s="88"/>
      <c r="L20" s="72">
        <v>851.2</v>
      </c>
      <c r="M20" s="88"/>
      <c r="N20" s="88"/>
      <c r="O20" s="72">
        <v>2288.24</v>
      </c>
      <c r="P20" s="151">
        <v>3943.04</v>
      </c>
      <c r="Q20" s="152"/>
      <c r="R20" s="75">
        <v>24056.96</v>
      </c>
      <c r="S20" s="88"/>
    </row>
    <row r="21" spans="1:19" s="8" customFormat="1" ht="46.5" customHeight="1">
      <c r="A21" s="163" t="s">
        <v>33</v>
      </c>
      <c r="B21" s="163"/>
      <c r="C21" s="163"/>
      <c r="D21" s="163"/>
      <c r="E21" s="163"/>
      <c r="F21" s="164"/>
      <c r="G21" s="24"/>
      <c r="H21" s="24"/>
      <c r="I21" s="72"/>
      <c r="J21" s="24"/>
      <c r="K21" s="24"/>
      <c r="L21" s="72"/>
      <c r="M21" s="24"/>
      <c r="N21" s="24"/>
      <c r="O21" s="24"/>
      <c r="P21" s="151"/>
      <c r="Q21" s="152"/>
      <c r="R21" s="75"/>
      <c r="S21" s="24"/>
    </row>
    <row r="22" spans="1:19" s="91" customFormat="1" ht="46.5" customHeight="1">
      <c r="A22" s="44">
        <v>5</v>
      </c>
      <c r="B22" s="51" t="s">
        <v>35</v>
      </c>
      <c r="C22" s="49" t="s">
        <v>34</v>
      </c>
      <c r="D22" s="49" t="s">
        <v>88</v>
      </c>
      <c r="E22" s="49" t="s">
        <v>36</v>
      </c>
      <c r="F22" s="66">
        <v>70000</v>
      </c>
      <c r="G22" s="47">
        <v>2642.36</v>
      </c>
      <c r="H22" s="45"/>
      <c r="I22" s="47">
        <v>2009</v>
      </c>
      <c r="J22" s="45"/>
      <c r="K22" s="45"/>
      <c r="L22" s="47">
        <v>2128</v>
      </c>
      <c r="M22" s="45"/>
      <c r="N22" s="45"/>
      <c r="O22" s="47">
        <v>5046.62</v>
      </c>
      <c r="P22" s="151">
        <v>118025.98</v>
      </c>
      <c r="Q22" s="152"/>
      <c r="R22" s="73">
        <v>58174.02</v>
      </c>
      <c r="S22" s="46"/>
    </row>
    <row r="23" spans="1:19" s="8" customFormat="1" ht="46.5" customHeight="1">
      <c r="A23" s="16">
        <v>6</v>
      </c>
      <c r="B23" s="62" t="s">
        <v>37</v>
      </c>
      <c r="C23" s="49" t="s">
        <v>34</v>
      </c>
      <c r="D23" s="40" t="s">
        <v>89</v>
      </c>
      <c r="E23" s="41" t="s">
        <v>20</v>
      </c>
      <c r="F23" s="68">
        <v>70000</v>
      </c>
      <c r="G23" s="72">
        <v>2642.39</v>
      </c>
      <c r="H23" s="24"/>
      <c r="I23" s="47">
        <v>2009</v>
      </c>
      <c r="J23" s="24"/>
      <c r="K23" s="24"/>
      <c r="L23" s="47">
        <f>(F23*3.04%)</f>
        <v>2128</v>
      </c>
      <c r="M23" s="24"/>
      <c r="N23" s="24"/>
      <c r="O23" s="47">
        <v>3143.24</v>
      </c>
      <c r="P23" s="151">
        <v>9922.63</v>
      </c>
      <c r="Q23" s="152"/>
      <c r="R23" s="73">
        <f aca="true" t="shared" si="0" ref="R23:R30">(F23-P23)</f>
        <v>60077.37</v>
      </c>
      <c r="S23" s="30"/>
    </row>
    <row r="24" spans="1:19" s="9" customFormat="1" ht="39.75" customHeight="1">
      <c r="A24" s="44">
        <v>7</v>
      </c>
      <c r="B24" s="49" t="s">
        <v>38</v>
      </c>
      <c r="C24" s="49" t="s">
        <v>34</v>
      </c>
      <c r="D24" s="49" t="s">
        <v>39</v>
      </c>
      <c r="E24" s="49" t="s">
        <v>20</v>
      </c>
      <c r="F24" s="66">
        <v>30000</v>
      </c>
      <c r="G24" s="47">
        <v>0</v>
      </c>
      <c r="H24" s="45"/>
      <c r="I24" s="47">
        <f>(F24*2.87%)</f>
        <v>861</v>
      </c>
      <c r="J24" s="45"/>
      <c r="K24" s="52"/>
      <c r="L24" s="47">
        <f>(F24*3.04%)</f>
        <v>912</v>
      </c>
      <c r="M24" s="45"/>
      <c r="N24" s="45"/>
      <c r="O24" s="47">
        <v>325</v>
      </c>
      <c r="P24" s="151">
        <v>2098</v>
      </c>
      <c r="Q24" s="152"/>
      <c r="R24" s="73">
        <f t="shared" si="0"/>
        <v>27902</v>
      </c>
      <c r="S24" s="46"/>
    </row>
    <row r="25" spans="1:19" s="3" customFormat="1" ht="45.75" customHeight="1">
      <c r="A25" s="102">
        <v>8</v>
      </c>
      <c r="B25" s="62" t="s">
        <v>90</v>
      </c>
      <c r="C25" s="49" t="s">
        <v>34</v>
      </c>
      <c r="D25" s="40" t="s">
        <v>39</v>
      </c>
      <c r="E25" s="43" t="s">
        <v>20</v>
      </c>
      <c r="F25" s="69">
        <v>27500</v>
      </c>
      <c r="G25" s="22">
        <v>0</v>
      </c>
      <c r="H25" s="25"/>
      <c r="I25" s="47">
        <f>(F25*2.87%)</f>
        <v>789.25</v>
      </c>
      <c r="J25" s="25"/>
      <c r="K25" s="25"/>
      <c r="L25" s="47">
        <f>(F25*3.04%)</f>
        <v>836</v>
      </c>
      <c r="M25" s="25"/>
      <c r="N25" s="25"/>
      <c r="O25" s="47">
        <v>225</v>
      </c>
      <c r="P25" s="151">
        <v>1850.25</v>
      </c>
      <c r="Q25" s="152"/>
      <c r="R25" s="73">
        <f t="shared" si="0"/>
        <v>25649.75</v>
      </c>
      <c r="S25" s="29"/>
    </row>
    <row r="26" spans="1:20" s="3" customFormat="1" ht="56.25" customHeight="1">
      <c r="A26" s="44">
        <v>9</v>
      </c>
      <c r="B26" s="49" t="s">
        <v>91</v>
      </c>
      <c r="C26" s="49" t="s">
        <v>92</v>
      </c>
      <c r="D26" s="49" t="s">
        <v>24</v>
      </c>
      <c r="E26" s="49" t="s">
        <v>20</v>
      </c>
      <c r="F26" s="66">
        <v>210000</v>
      </c>
      <c r="G26" s="92">
        <v>38677.34</v>
      </c>
      <c r="H26" s="92"/>
      <c r="I26" s="92">
        <f>(F26*2.87%)</f>
        <v>6027</v>
      </c>
      <c r="J26" s="92"/>
      <c r="K26" s="48"/>
      <c r="L26" s="92">
        <v>3595.1</v>
      </c>
      <c r="M26" s="92"/>
      <c r="N26" s="92"/>
      <c r="O26" s="92">
        <v>225</v>
      </c>
      <c r="P26" s="151">
        <v>48524.44</v>
      </c>
      <c r="Q26" s="152"/>
      <c r="R26" s="73">
        <v>161475.56</v>
      </c>
      <c r="S26" s="46"/>
      <c r="T26" s="5"/>
    </row>
    <row r="27" spans="1:19" s="3" customFormat="1" ht="16.5" customHeight="1" hidden="1">
      <c r="A27" s="50">
        <v>2</v>
      </c>
      <c r="B27" s="49" t="s">
        <v>93</v>
      </c>
      <c r="C27" s="49" t="s">
        <v>26</v>
      </c>
      <c r="D27" s="49" t="s">
        <v>25</v>
      </c>
      <c r="E27" s="49" t="s">
        <v>20</v>
      </c>
      <c r="F27" s="66">
        <v>25000</v>
      </c>
      <c r="G27" s="47">
        <v>0</v>
      </c>
      <c r="H27" s="47"/>
      <c r="I27" s="47">
        <f>(F27*2.87%)</f>
        <v>717.5</v>
      </c>
      <c r="J27" s="47"/>
      <c r="K27" s="48"/>
      <c r="L27" s="23">
        <f>(F27*3.04%)</f>
        <v>760</v>
      </c>
      <c r="M27" s="47"/>
      <c r="N27" s="47"/>
      <c r="O27" s="47">
        <v>1125</v>
      </c>
      <c r="P27" s="151">
        <f>(G27+I27+L27+O27)</f>
        <v>2602.5</v>
      </c>
      <c r="Q27" s="152"/>
      <c r="R27" s="73">
        <f t="shared" si="0"/>
        <v>22397.5</v>
      </c>
      <c r="S27" s="46"/>
    </row>
    <row r="28" spans="1:19" s="3" customFormat="1" ht="49.5" customHeight="1">
      <c r="A28" s="16">
        <v>10</v>
      </c>
      <c r="B28" s="51" t="s">
        <v>108</v>
      </c>
      <c r="C28" s="51" t="s">
        <v>99</v>
      </c>
      <c r="D28" s="51" t="s">
        <v>87</v>
      </c>
      <c r="E28" s="51" t="s">
        <v>36</v>
      </c>
      <c r="F28" s="66">
        <v>27500</v>
      </c>
      <c r="G28" s="124">
        <v>0</v>
      </c>
      <c r="H28" s="124"/>
      <c r="I28" s="124">
        <f>(F28*2.87%)</f>
        <v>789.25</v>
      </c>
      <c r="J28" s="124"/>
      <c r="K28" s="124"/>
      <c r="L28" s="124">
        <f>(F28*3.04%)</f>
        <v>836</v>
      </c>
      <c r="M28" s="124"/>
      <c r="N28" s="124"/>
      <c r="O28" s="124">
        <v>6008.15</v>
      </c>
      <c r="P28" s="151">
        <v>7633.4</v>
      </c>
      <c r="Q28" s="152"/>
      <c r="R28" s="73">
        <f>(F28-P28)</f>
        <v>19866.6</v>
      </c>
      <c r="S28" s="30"/>
    </row>
    <row r="29" spans="1:19" s="3" customFormat="1" ht="44.25" customHeight="1">
      <c r="A29" s="44">
        <v>11</v>
      </c>
      <c r="B29" s="49" t="s">
        <v>94</v>
      </c>
      <c r="C29" s="49" t="s">
        <v>69</v>
      </c>
      <c r="D29" s="49" t="s">
        <v>159</v>
      </c>
      <c r="E29" s="51" t="s">
        <v>20</v>
      </c>
      <c r="F29" s="66">
        <v>70000</v>
      </c>
      <c r="G29" s="92">
        <v>362.69</v>
      </c>
      <c r="H29" s="45"/>
      <c r="I29" s="92">
        <v>2009</v>
      </c>
      <c r="J29" s="45"/>
      <c r="K29" s="45"/>
      <c r="L29" s="92">
        <v>2128</v>
      </c>
      <c r="M29" s="45"/>
      <c r="N29" s="45"/>
      <c r="O29" s="23">
        <v>1003</v>
      </c>
      <c r="P29" s="151">
        <v>5502.69</v>
      </c>
      <c r="Q29" s="152"/>
      <c r="R29" s="73">
        <f t="shared" si="0"/>
        <v>64497.31</v>
      </c>
      <c r="S29" s="87"/>
    </row>
    <row r="30" spans="1:19" s="3" customFormat="1" ht="47.25" customHeight="1">
      <c r="A30" s="44">
        <v>12</v>
      </c>
      <c r="B30" s="49" t="s">
        <v>95</v>
      </c>
      <c r="C30" s="49" t="s">
        <v>27</v>
      </c>
      <c r="D30" s="49" t="s">
        <v>28</v>
      </c>
      <c r="E30" s="49" t="s">
        <v>29</v>
      </c>
      <c r="F30" s="66">
        <v>25000</v>
      </c>
      <c r="G30" s="47">
        <v>0</v>
      </c>
      <c r="H30" s="47"/>
      <c r="I30" s="47">
        <f aca="true" t="shared" si="1" ref="I30:I39">(F30*2.87%)</f>
        <v>717.5</v>
      </c>
      <c r="J30" s="47"/>
      <c r="K30" s="48"/>
      <c r="L30" s="47">
        <f aca="true" t="shared" si="2" ref="L30:L54">(F30*3.04%)</f>
        <v>760</v>
      </c>
      <c r="M30" s="47"/>
      <c r="N30" s="47"/>
      <c r="O30" s="47">
        <v>825</v>
      </c>
      <c r="P30" s="155">
        <v>2302.5</v>
      </c>
      <c r="Q30" s="156"/>
      <c r="R30" s="73">
        <f t="shared" si="0"/>
        <v>22697.5</v>
      </c>
      <c r="S30" s="46"/>
    </row>
    <row r="31" spans="1:19" s="3" customFormat="1" ht="47.25" customHeight="1">
      <c r="A31" s="74">
        <v>13</v>
      </c>
      <c r="B31" s="42" t="s">
        <v>30</v>
      </c>
      <c r="C31" s="42" t="s">
        <v>96</v>
      </c>
      <c r="D31" s="42" t="s">
        <v>160</v>
      </c>
      <c r="E31" s="60" t="s">
        <v>20</v>
      </c>
      <c r="F31" s="67">
        <v>45000</v>
      </c>
      <c r="G31" s="22">
        <v>1148.33</v>
      </c>
      <c r="H31" s="25"/>
      <c r="I31" s="22">
        <v>1291.5</v>
      </c>
      <c r="J31" s="25"/>
      <c r="K31" s="25"/>
      <c r="L31" s="22">
        <f t="shared" si="2"/>
        <v>1368</v>
      </c>
      <c r="M31" s="25"/>
      <c r="N31" s="25"/>
      <c r="O31" s="22">
        <v>325</v>
      </c>
      <c r="P31" s="159">
        <v>2984.5</v>
      </c>
      <c r="Q31" s="160"/>
      <c r="R31" s="76">
        <f>(F31-P31)</f>
        <v>42015.5</v>
      </c>
      <c r="S31" s="77"/>
    </row>
    <row r="32" spans="1:19" s="3" customFormat="1" ht="47.25" customHeight="1">
      <c r="A32" s="44">
        <v>14</v>
      </c>
      <c r="B32" s="51" t="s">
        <v>97</v>
      </c>
      <c r="C32" s="51" t="s">
        <v>98</v>
      </c>
      <c r="D32" s="51" t="s">
        <v>161</v>
      </c>
      <c r="E32" s="51" t="s">
        <v>36</v>
      </c>
      <c r="F32" s="66">
        <v>36000</v>
      </c>
      <c r="G32" s="47">
        <v>0</v>
      </c>
      <c r="H32" s="47"/>
      <c r="I32" s="47">
        <f t="shared" si="1"/>
        <v>1033.2</v>
      </c>
      <c r="J32" s="47"/>
      <c r="K32" s="47"/>
      <c r="L32" s="47">
        <f t="shared" si="2"/>
        <v>1094.4</v>
      </c>
      <c r="M32" s="47"/>
      <c r="N32" s="47"/>
      <c r="O32" s="47">
        <v>325</v>
      </c>
      <c r="P32" s="198">
        <v>2452.6</v>
      </c>
      <c r="Q32" s="199"/>
      <c r="R32" s="73">
        <f>(F32-P32)</f>
        <v>33547.4</v>
      </c>
      <c r="S32" s="47"/>
    </row>
    <row r="33" spans="1:19" s="3" customFormat="1" ht="46.5" customHeight="1">
      <c r="A33" s="44">
        <v>15</v>
      </c>
      <c r="B33" s="51" t="s">
        <v>143</v>
      </c>
      <c r="C33" s="51" t="s">
        <v>73</v>
      </c>
      <c r="D33" s="51" t="s">
        <v>162</v>
      </c>
      <c r="E33" s="51" t="s">
        <v>20</v>
      </c>
      <c r="F33" s="66">
        <v>70000</v>
      </c>
      <c r="G33" s="107">
        <v>5368.48</v>
      </c>
      <c r="H33" s="44"/>
      <c r="I33" s="118">
        <f t="shared" si="1"/>
        <v>2009</v>
      </c>
      <c r="J33" s="44"/>
      <c r="K33" s="44"/>
      <c r="L33" s="110">
        <f t="shared" si="2"/>
        <v>2128</v>
      </c>
      <c r="M33" s="44"/>
      <c r="N33" s="44"/>
      <c r="O33" s="122">
        <v>9507.41</v>
      </c>
      <c r="P33" s="157">
        <v>15171.64</v>
      </c>
      <c r="Q33" s="158"/>
      <c r="R33" s="73">
        <v>54828.36</v>
      </c>
      <c r="S33" s="44"/>
    </row>
    <row r="34" spans="1:19" s="3" customFormat="1" ht="33.75" customHeight="1">
      <c r="A34" s="17">
        <v>16</v>
      </c>
      <c r="B34" s="61" t="s">
        <v>100</v>
      </c>
      <c r="C34" s="61" t="s">
        <v>99</v>
      </c>
      <c r="D34" s="61" t="s">
        <v>40</v>
      </c>
      <c r="E34" s="61" t="s">
        <v>20</v>
      </c>
      <c r="F34" s="68">
        <v>17000</v>
      </c>
      <c r="G34" s="47">
        <v>0</v>
      </c>
      <c r="H34" s="24"/>
      <c r="I34" s="47">
        <f t="shared" si="1"/>
        <v>487.9</v>
      </c>
      <c r="J34" s="24"/>
      <c r="K34" s="24"/>
      <c r="L34" s="47">
        <f t="shared" si="2"/>
        <v>516.8</v>
      </c>
      <c r="M34" s="24"/>
      <c r="N34" s="24"/>
      <c r="O34" s="72">
        <v>1356.62</v>
      </c>
      <c r="P34" s="151">
        <v>2361.32</v>
      </c>
      <c r="Q34" s="152"/>
      <c r="R34" s="73">
        <v>14638.68</v>
      </c>
      <c r="S34" s="30"/>
    </row>
    <row r="35" spans="1:19" s="3" customFormat="1" ht="42" customHeight="1">
      <c r="A35" s="44">
        <v>17</v>
      </c>
      <c r="B35" s="49" t="s">
        <v>101</v>
      </c>
      <c r="C35" s="49" t="s">
        <v>99</v>
      </c>
      <c r="D35" s="49" t="s">
        <v>163</v>
      </c>
      <c r="E35" s="49" t="s">
        <v>36</v>
      </c>
      <c r="F35" s="66">
        <v>27000</v>
      </c>
      <c r="G35" s="47">
        <v>0</v>
      </c>
      <c r="H35" s="45"/>
      <c r="I35" s="47">
        <f t="shared" si="1"/>
        <v>774.9</v>
      </c>
      <c r="J35" s="45"/>
      <c r="K35" s="52"/>
      <c r="L35" s="47">
        <f t="shared" si="2"/>
        <v>820.8</v>
      </c>
      <c r="M35" s="45"/>
      <c r="N35" s="45"/>
      <c r="O35" s="47">
        <v>225</v>
      </c>
      <c r="P35" s="151">
        <v>1820.7</v>
      </c>
      <c r="Q35" s="152"/>
      <c r="R35" s="73">
        <v>25179.3</v>
      </c>
      <c r="S35" s="46"/>
    </row>
    <row r="36" spans="1:19" s="3" customFormat="1" ht="39.75" customHeight="1">
      <c r="A36" s="17">
        <v>18</v>
      </c>
      <c r="B36" s="61" t="s">
        <v>41</v>
      </c>
      <c r="C36" s="61" t="s">
        <v>99</v>
      </c>
      <c r="D36" s="61" t="s">
        <v>40</v>
      </c>
      <c r="E36" s="61" t="s">
        <v>20</v>
      </c>
      <c r="F36" s="68">
        <v>17000</v>
      </c>
      <c r="G36" s="47">
        <v>0</v>
      </c>
      <c r="H36" s="24"/>
      <c r="I36" s="47">
        <f t="shared" si="1"/>
        <v>487.9</v>
      </c>
      <c r="J36" s="24"/>
      <c r="K36" s="24"/>
      <c r="L36" s="47">
        <f t="shared" si="2"/>
        <v>516.8</v>
      </c>
      <c r="M36" s="24"/>
      <c r="N36" s="24"/>
      <c r="O36" s="72">
        <v>920</v>
      </c>
      <c r="P36" s="151">
        <v>1924.7</v>
      </c>
      <c r="Q36" s="152"/>
      <c r="R36" s="73">
        <v>15075.3</v>
      </c>
      <c r="S36" s="30"/>
    </row>
    <row r="37" spans="1:19" s="3" customFormat="1" ht="42" customHeight="1">
      <c r="A37" s="44">
        <v>19</v>
      </c>
      <c r="B37" s="49" t="s">
        <v>42</v>
      </c>
      <c r="C37" s="49" t="s">
        <v>99</v>
      </c>
      <c r="D37" s="49" t="s">
        <v>40</v>
      </c>
      <c r="E37" s="49" t="s">
        <v>36</v>
      </c>
      <c r="F37" s="66">
        <v>17000</v>
      </c>
      <c r="G37" s="47">
        <v>0</v>
      </c>
      <c r="H37" s="45"/>
      <c r="I37" s="47">
        <f t="shared" si="1"/>
        <v>487.9</v>
      </c>
      <c r="J37" s="45"/>
      <c r="K37" s="45"/>
      <c r="L37" s="47">
        <f t="shared" si="2"/>
        <v>516.8</v>
      </c>
      <c r="M37" s="45"/>
      <c r="N37" s="45"/>
      <c r="O37" s="47">
        <v>405</v>
      </c>
      <c r="P37" s="151">
        <v>1409.7</v>
      </c>
      <c r="Q37" s="152"/>
      <c r="R37" s="73">
        <f>(F37-P37)</f>
        <v>15590.3</v>
      </c>
      <c r="S37" s="46"/>
    </row>
    <row r="38" spans="1:19" s="3" customFormat="1" ht="36.75" customHeight="1">
      <c r="A38" s="44">
        <v>20</v>
      </c>
      <c r="B38" s="49" t="s">
        <v>102</v>
      </c>
      <c r="C38" s="49" t="s">
        <v>99</v>
      </c>
      <c r="D38" s="49" t="s">
        <v>45</v>
      </c>
      <c r="E38" s="49" t="s">
        <v>36</v>
      </c>
      <c r="F38" s="66">
        <v>18000</v>
      </c>
      <c r="G38" s="47">
        <v>0</v>
      </c>
      <c r="H38" s="45"/>
      <c r="I38" s="47">
        <f t="shared" si="1"/>
        <v>516.6</v>
      </c>
      <c r="J38" s="45"/>
      <c r="K38" s="52"/>
      <c r="L38" s="47">
        <f t="shared" si="2"/>
        <v>547.2</v>
      </c>
      <c r="M38" s="45"/>
      <c r="N38" s="45"/>
      <c r="O38" s="47">
        <v>7799.78</v>
      </c>
      <c r="P38" s="151">
        <v>8863.58</v>
      </c>
      <c r="Q38" s="152"/>
      <c r="R38" s="73">
        <f>(F38-P38)</f>
        <v>9136.42</v>
      </c>
      <c r="S38" s="46"/>
    </row>
    <row r="39" spans="1:19" s="3" customFormat="1" ht="50.25" customHeight="1">
      <c r="A39" s="44">
        <v>21</v>
      </c>
      <c r="B39" s="49" t="s">
        <v>46</v>
      </c>
      <c r="C39" s="49" t="s">
        <v>99</v>
      </c>
      <c r="D39" s="49" t="s">
        <v>40</v>
      </c>
      <c r="E39" s="49" t="s">
        <v>36</v>
      </c>
      <c r="F39" s="66">
        <v>17000</v>
      </c>
      <c r="G39" s="47">
        <v>0</v>
      </c>
      <c r="H39" s="45"/>
      <c r="I39" s="47">
        <f t="shared" si="1"/>
        <v>487.9</v>
      </c>
      <c r="J39" s="45"/>
      <c r="K39" s="52"/>
      <c r="L39" s="47">
        <f t="shared" si="2"/>
        <v>516.8</v>
      </c>
      <c r="M39" s="45"/>
      <c r="N39" s="45"/>
      <c r="O39" s="47">
        <v>345</v>
      </c>
      <c r="P39" s="151">
        <v>1349.7</v>
      </c>
      <c r="Q39" s="152"/>
      <c r="R39" s="73">
        <f>(F39-P39)</f>
        <v>15650.3</v>
      </c>
      <c r="S39" s="46"/>
    </row>
    <row r="40" spans="1:19" s="3" customFormat="1" ht="39" customHeight="1">
      <c r="A40" s="44">
        <v>22</v>
      </c>
      <c r="B40" s="49" t="s">
        <v>103</v>
      </c>
      <c r="C40" s="49" t="s">
        <v>99</v>
      </c>
      <c r="D40" s="49" t="s">
        <v>40</v>
      </c>
      <c r="E40" s="49" t="s">
        <v>36</v>
      </c>
      <c r="F40" s="66">
        <v>18000</v>
      </c>
      <c r="G40" s="47">
        <v>0</v>
      </c>
      <c r="H40" s="45"/>
      <c r="I40" s="47">
        <v>516.6</v>
      </c>
      <c r="J40" s="45"/>
      <c r="K40" s="52"/>
      <c r="L40" s="47">
        <f t="shared" si="2"/>
        <v>547.2</v>
      </c>
      <c r="M40" s="45"/>
      <c r="N40" s="45"/>
      <c r="O40" s="47">
        <v>225</v>
      </c>
      <c r="P40" s="151">
        <v>1288.8</v>
      </c>
      <c r="Q40" s="152"/>
      <c r="R40" s="73">
        <f>(F40-P40)</f>
        <v>16711.2</v>
      </c>
      <c r="S40" s="46"/>
    </row>
    <row r="41" spans="1:19" s="3" customFormat="1" ht="43.5" customHeight="1">
      <c r="A41" s="44">
        <v>23</v>
      </c>
      <c r="B41" s="49" t="s">
        <v>47</v>
      </c>
      <c r="C41" s="49" t="s">
        <v>99</v>
      </c>
      <c r="D41" s="49" t="s">
        <v>40</v>
      </c>
      <c r="E41" s="49" t="s">
        <v>20</v>
      </c>
      <c r="F41" s="66">
        <v>17000</v>
      </c>
      <c r="G41" s="47">
        <v>0</v>
      </c>
      <c r="H41" s="45"/>
      <c r="I41" s="47">
        <v>487.9</v>
      </c>
      <c r="J41" s="45"/>
      <c r="K41" s="52"/>
      <c r="L41" s="47">
        <v>516.8</v>
      </c>
      <c r="M41" s="45"/>
      <c r="N41" s="45"/>
      <c r="O41" s="47">
        <v>3206.26</v>
      </c>
      <c r="P41" s="151">
        <v>4210.96</v>
      </c>
      <c r="Q41" s="152"/>
      <c r="R41" s="73">
        <f>(F41-P41)</f>
        <v>12789.04</v>
      </c>
      <c r="S41" s="46"/>
    </row>
    <row r="42" spans="1:19" s="3" customFormat="1" ht="52.5" customHeight="1">
      <c r="A42" s="44">
        <v>24</v>
      </c>
      <c r="B42" s="49" t="s">
        <v>104</v>
      </c>
      <c r="C42" s="49" t="s">
        <v>99</v>
      </c>
      <c r="D42" s="49" t="s">
        <v>48</v>
      </c>
      <c r="E42" s="49" t="s">
        <v>36</v>
      </c>
      <c r="F42" s="66">
        <v>20000</v>
      </c>
      <c r="G42" s="47">
        <v>0</v>
      </c>
      <c r="H42" s="45"/>
      <c r="I42" s="47">
        <f aca="true" t="shared" si="3" ref="I42:I49">(F42*2.87%)</f>
        <v>574</v>
      </c>
      <c r="J42" s="45"/>
      <c r="K42" s="52"/>
      <c r="L42" s="47">
        <f t="shared" si="2"/>
        <v>608</v>
      </c>
      <c r="M42" s="45"/>
      <c r="N42" s="45"/>
      <c r="O42" s="47">
        <v>6735.5</v>
      </c>
      <c r="P42" s="151">
        <v>7917.5</v>
      </c>
      <c r="Q42" s="152"/>
      <c r="R42" s="73">
        <v>13201.87</v>
      </c>
      <c r="S42" s="46"/>
    </row>
    <row r="43" spans="1:19" s="3" customFormat="1" ht="42" customHeight="1">
      <c r="A43" s="44">
        <v>25</v>
      </c>
      <c r="B43" s="49" t="s">
        <v>105</v>
      </c>
      <c r="C43" s="49" t="s">
        <v>99</v>
      </c>
      <c r="D43" s="49" t="s">
        <v>40</v>
      </c>
      <c r="E43" s="49" t="s">
        <v>36</v>
      </c>
      <c r="F43" s="66">
        <v>17000</v>
      </c>
      <c r="G43" s="107">
        <v>0</v>
      </c>
      <c r="H43" s="45"/>
      <c r="I43" s="107">
        <f t="shared" si="3"/>
        <v>487.9</v>
      </c>
      <c r="J43" s="45"/>
      <c r="K43" s="52"/>
      <c r="L43" s="107">
        <f t="shared" si="2"/>
        <v>516.8</v>
      </c>
      <c r="M43" s="45"/>
      <c r="N43" s="45"/>
      <c r="O43" s="107">
        <v>2659.8</v>
      </c>
      <c r="P43" s="151">
        <v>3664.5</v>
      </c>
      <c r="Q43" s="152"/>
      <c r="R43" s="73">
        <v>13335.5</v>
      </c>
      <c r="S43" s="46"/>
    </row>
    <row r="44" spans="1:19" s="3" customFormat="1" ht="46.5" customHeight="1">
      <c r="A44" s="16">
        <v>26</v>
      </c>
      <c r="B44" s="51" t="s">
        <v>66</v>
      </c>
      <c r="C44" s="51" t="s">
        <v>99</v>
      </c>
      <c r="D44" s="51" t="s">
        <v>40</v>
      </c>
      <c r="E44" s="51" t="s">
        <v>36</v>
      </c>
      <c r="F44" s="66">
        <v>18000</v>
      </c>
      <c r="G44" s="107">
        <v>0</v>
      </c>
      <c r="H44" s="30"/>
      <c r="I44" s="107">
        <f t="shared" si="3"/>
        <v>516.6</v>
      </c>
      <c r="J44" s="30"/>
      <c r="K44" s="30"/>
      <c r="L44" s="107">
        <f t="shared" si="2"/>
        <v>547.2</v>
      </c>
      <c r="M44" s="30"/>
      <c r="N44" s="30"/>
      <c r="O44" s="72">
        <v>9530.5</v>
      </c>
      <c r="P44" s="151">
        <v>10594.3</v>
      </c>
      <c r="Q44" s="152"/>
      <c r="R44" s="73">
        <v>7405.7</v>
      </c>
      <c r="S44" s="46"/>
    </row>
    <row r="45" spans="1:19" s="33" customFormat="1" ht="44.25" customHeight="1">
      <c r="A45" s="16">
        <v>27</v>
      </c>
      <c r="B45" s="95" t="s">
        <v>67</v>
      </c>
      <c r="C45" s="95" t="s">
        <v>106</v>
      </c>
      <c r="D45" s="95" t="s">
        <v>87</v>
      </c>
      <c r="E45" s="95" t="s">
        <v>20</v>
      </c>
      <c r="F45" s="103">
        <v>28000</v>
      </c>
      <c r="G45" s="72">
        <v>0</v>
      </c>
      <c r="H45" s="24"/>
      <c r="I45" s="72">
        <f t="shared" si="3"/>
        <v>803.6</v>
      </c>
      <c r="J45" s="24"/>
      <c r="K45" s="63"/>
      <c r="L45" s="72">
        <f>(F45*3.04%)</f>
        <v>851.2</v>
      </c>
      <c r="M45" s="24"/>
      <c r="N45" s="24"/>
      <c r="O45" s="72">
        <v>945</v>
      </c>
      <c r="P45" s="151">
        <v>2599.8</v>
      </c>
      <c r="Q45" s="152"/>
      <c r="R45" s="75">
        <f>(F45-P45)</f>
        <v>25400.2</v>
      </c>
      <c r="S45" s="30"/>
    </row>
    <row r="46" spans="1:19" s="33" customFormat="1" ht="44.25" customHeight="1">
      <c r="A46" s="16">
        <v>28</v>
      </c>
      <c r="B46" s="95" t="s">
        <v>80</v>
      </c>
      <c r="C46" s="95" t="s">
        <v>81</v>
      </c>
      <c r="D46" s="95" t="s">
        <v>82</v>
      </c>
      <c r="E46" s="95" t="s">
        <v>36</v>
      </c>
      <c r="F46" s="103">
        <v>80000</v>
      </c>
      <c r="G46" s="72">
        <v>6885.06</v>
      </c>
      <c r="H46" s="24"/>
      <c r="I46" s="72">
        <f t="shared" si="3"/>
        <v>2296</v>
      </c>
      <c r="J46" s="24"/>
      <c r="K46" s="63"/>
      <c r="L46" s="72">
        <f>(F46*3.04%)</f>
        <v>2432</v>
      </c>
      <c r="M46" s="24"/>
      <c r="N46" s="24"/>
      <c r="O46" s="72">
        <v>2288.24</v>
      </c>
      <c r="P46" s="151">
        <v>11090.97</v>
      </c>
      <c r="Q46" s="152"/>
      <c r="R46" s="75">
        <v>68909.03</v>
      </c>
      <c r="S46" s="30"/>
    </row>
    <row r="47" spans="1:19" s="116" customFormat="1" ht="56.25" customHeight="1">
      <c r="A47" s="44">
        <v>29</v>
      </c>
      <c r="B47" s="104" t="s">
        <v>107</v>
      </c>
      <c r="C47" s="104" t="s">
        <v>99</v>
      </c>
      <c r="D47" s="104" t="s">
        <v>40</v>
      </c>
      <c r="E47" s="104" t="s">
        <v>20</v>
      </c>
      <c r="F47" s="105">
        <v>17000</v>
      </c>
      <c r="G47" s="23">
        <v>0</v>
      </c>
      <c r="H47" s="114"/>
      <c r="I47" s="117">
        <f t="shared" si="3"/>
        <v>487.9</v>
      </c>
      <c r="J47" s="114"/>
      <c r="K47" s="114"/>
      <c r="L47" s="117">
        <f>(F47*3.04%)</f>
        <v>516.8</v>
      </c>
      <c r="M47" s="114"/>
      <c r="N47" s="114"/>
      <c r="O47" s="23">
        <v>625</v>
      </c>
      <c r="P47" s="161">
        <f>(G47+N91+I47+L47+O47)</f>
        <v>1629.6999999999998</v>
      </c>
      <c r="Q47" s="161"/>
      <c r="R47" s="73">
        <f aca="true" t="shared" si="4" ref="R47:R54">(F47-P47)</f>
        <v>15370.3</v>
      </c>
      <c r="S47" s="115"/>
    </row>
    <row r="48" spans="1:19" s="116" customFormat="1" ht="56.25" customHeight="1">
      <c r="A48" s="113">
        <v>30</v>
      </c>
      <c r="B48" s="104" t="s">
        <v>134</v>
      </c>
      <c r="C48" s="104" t="s">
        <v>99</v>
      </c>
      <c r="D48" s="104" t="s">
        <v>40</v>
      </c>
      <c r="E48" s="104" t="s">
        <v>36</v>
      </c>
      <c r="F48" s="105">
        <v>17000</v>
      </c>
      <c r="G48" s="128">
        <v>0</v>
      </c>
      <c r="H48" s="114"/>
      <c r="I48" s="127">
        <f t="shared" si="3"/>
        <v>487.9</v>
      </c>
      <c r="J48" s="114"/>
      <c r="K48" s="114"/>
      <c r="L48" s="127">
        <f>(F48*3.04%)</f>
        <v>516.8</v>
      </c>
      <c r="M48" s="114"/>
      <c r="N48" s="114"/>
      <c r="O48" s="128">
        <v>2312.67</v>
      </c>
      <c r="P48" s="161">
        <f>(G48+N90+I48+L48+O48)</f>
        <v>3317.37</v>
      </c>
      <c r="Q48" s="161"/>
      <c r="R48" s="73">
        <f t="shared" si="4"/>
        <v>13682.630000000001</v>
      </c>
      <c r="S48" s="29"/>
    </row>
    <row r="49" spans="1:19" s="116" customFormat="1" ht="56.25" customHeight="1">
      <c r="A49" s="113">
        <v>31</v>
      </c>
      <c r="B49" s="104" t="s">
        <v>144</v>
      </c>
      <c r="C49" s="104" t="s">
        <v>99</v>
      </c>
      <c r="D49" s="104" t="s">
        <v>40</v>
      </c>
      <c r="E49" s="104" t="s">
        <v>20</v>
      </c>
      <c r="F49" s="105">
        <v>17000</v>
      </c>
      <c r="G49" s="128">
        <v>0</v>
      </c>
      <c r="H49" s="114"/>
      <c r="I49" s="127">
        <f t="shared" si="3"/>
        <v>487.9</v>
      </c>
      <c r="J49" s="114"/>
      <c r="K49" s="114"/>
      <c r="L49" s="127">
        <f>(F49*3.04%)</f>
        <v>516.8</v>
      </c>
      <c r="M49" s="114"/>
      <c r="N49" s="114"/>
      <c r="O49" s="128">
        <v>6746.03</v>
      </c>
      <c r="P49" s="161">
        <v>7750.73</v>
      </c>
      <c r="Q49" s="161"/>
      <c r="R49" s="73">
        <f t="shared" si="4"/>
        <v>9249.27</v>
      </c>
      <c r="S49" s="29"/>
    </row>
    <row r="50" spans="1:19" s="116" customFormat="1" ht="56.25" customHeight="1">
      <c r="A50" s="113">
        <v>32</v>
      </c>
      <c r="B50" s="104" t="s">
        <v>140</v>
      </c>
      <c r="C50" s="104" t="s">
        <v>99</v>
      </c>
      <c r="D50" s="104" t="s">
        <v>40</v>
      </c>
      <c r="E50" s="104" t="s">
        <v>36</v>
      </c>
      <c r="F50" s="105">
        <v>17000</v>
      </c>
      <c r="G50" s="132">
        <v>0</v>
      </c>
      <c r="H50" s="114"/>
      <c r="I50" s="133">
        <v>487.9</v>
      </c>
      <c r="J50" s="114"/>
      <c r="K50" s="114"/>
      <c r="L50" s="133">
        <v>516.8</v>
      </c>
      <c r="M50" s="114"/>
      <c r="N50" s="114"/>
      <c r="O50" s="132">
        <v>225</v>
      </c>
      <c r="P50" s="161">
        <v>1229.7</v>
      </c>
      <c r="Q50" s="161"/>
      <c r="R50" s="73">
        <v>15770.3</v>
      </c>
      <c r="S50" s="29"/>
    </row>
    <row r="51" spans="1:19" s="116" customFormat="1" ht="56.25" customHeight="1">
      <c r="A51" s="113">
        <v>33</v>
      </c>
      <c r="B51" s="104" t="s">
        <v>145</v>
      </c>
      <c r="C51" s="104" t="s">
        <v>99</v>
      </c>
      <c r="D51" s="104" t="s">
        <v>141</v>
      </c>
      <c r="E51" s="104" t="s">
        <v>36</v>
      </c>
      <c r="F51" s="105">
        <v>18000</v>
      </c>
      <c r="G51" s="132">
        <v>0</v>
      </c>
      <c r="H51" s="114"/>
      <c r="I51" s="133">
        <v>516.6</v>
      </c>
      <c r="J51" s="114"/>
      <c r="K51" s="114"/>
      <c r="L51" s="133">
        <v>547.2</v>
      </c>
      <c r="M51" s="114"/>
      <c r="N51" s="114"/>
      <c r="O51" s="132">
        <v>365</v>
      </c>
      <c r="P51" s="161">
        <v>1428.8</v>
      </c>
      <c r="Q51" s="161"/>
      <c r="R51" s="73">
        <v>16571.2</v>
      </c>
      <c r="S51" s="29"/>
    </row>
    <row r="52" spans="1:115" s="3" customFormat="1" ht="60" customHeight="1">
      <c r="A52" s="94">
        <v>34</v>
      </c>
      <c r="B52" s="95" t="s">
        <v>109</v>
      </c>
      <c r="C52" s="104" t="s">
        <v>99</v>
      </c>
      <c r="D52" s="95" t="s">
        <v>40</v>
      </c>
      <c r="E52" s="104" t="s">
        <v>36</v>
      </c>
      <c r="F52" s="103">
        <v>17000</v>
      </c>
      <c r="G52" s="107">
        <v>0</v>
      </c>
      <c r="H52" s="93"/>
      <c r="I52" s="117">
        <f>(F52*2.87%)</f>
        <v>487.9</v>
      </c>
      <c r="J52" s="108"/>
      <c r="K52" s="108"/>
      <c r="L52" s="117">
        <f t="shared" si="2"/>
        <v>516.8</v>
      </c>
      <c r="M52" s="108"/>
      <c r="N52" s="108"/>
      <c r="O52" s="108">
        <v>3217.95</v>
      </c>
      <c r="P52" s="151">
        <v>4222.65</v>
      </c>
      <c r="Q52" s="152"/>
      <c r="R52" s="73">
        <f t="shared" si="4"/>
        <v>12777.35</v>
      </c>
      <c r="S52" s="93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</row>
    <row r="53" spans="1:115" s="3" customFormat="1" ht="66" customHeight="1">
      <c r="A53" s="111">
        <v>35</v>
      </c>
      <c r="B53" s="95" t="s">
        <v>110</v>
      </c>
      <c r="C53" s="104" t="s">
        <v>99</v>
      </c>
      <c r="D53" s="95" t="s">
        <v>40</v>
      </c>
      <c r="E53" s="104" t="s">
        <v>20</v>
      </c>
      <c r="F53" s="103">
        <v>17000</v>
      </c>
      <c r="G53" s="107">
        <v>0</v>
      </c>
      <c r="H53" s="93"/>
      <c r="I53" s="117">
        <f>(F53*2.87%)</f>
        <v>487.9</v>
      </c>
      <c r="J53" s="108"/>
      <c r="K53" s="108"/>
      <c r="L53" s="117">
        <f t="shared" si="2"/>
        <v>516.8</v>
      </c>
      <c r="M53" s="108"/>
      <c r="N53" s="108"/>
      <c r="O53" s="108">
        <v>12055.2</v>
      </c>
      <c r="P53" s="151">
        <v>13059.9</v>
      </c>
      <c r="Q53" s="152"/>
      <c r="R53" s="73">
        <f t="shared" si="4"/>
        <v>3940.1000000000004</v>
      </c>
      <c r="S53" s="112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6" customFormat="1" ht="45.75" customHeight="1">
      <c r="A54" s="16">
        <v>36</v>
      </c>
      <c r="B54" s="51" t="s">
        <v>74</v>
      </c>
      <c r="C54" s="51" t="s">
        <v>99</v>
      </c>
      <c r="D54" s="51" t="s">
        <v>164</v>
      </c>
      <c r="E54" s="51" t="s">
        <v>36</v>
      </c>
      <c r="F54" s="66">
        <v>23000</v>
      </c>
      <c r="G54" s="97">
        <v>0</v>
      </c>
      <c r="H54" s="47"/>
      <c r="I54" s="117">
        <f>(F54*2.87%)</f>
        <v>660.1</v>
      </c>
      <c r="J54" s="108"/>
      <c r="K54" s="108"/>
      <c r="L54" s="117">
        <f t="shared" si="2"/>
        <v>699.2</v>
      </c>
      <c r="M54" s="108"/>
      <c r="N54" s="108"/>
      <c r="O54" s="108">
        <v>325</v>
      </c>
      <c r="P54" s="151">
        <v>1684.3</v>
      </c>
      <c r="Q54" s="152"/>
      <c r="R54" s="73">
        <f t="shared" si="4"/>
        <v>21315.7</v>
      </c>
      <c r="S54" s="30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20" s="9" customFormat="1" ht="45.75" customHeight="1">
      <c r="A55" s="44">
        <v>37</v>
      </c>
      <c r="B55" s="65" t="s">
        <v>136</v>
      </c>
      <c r="C55" s="65" t="s">
        <v>106</v>
      </c>
      <c r="D55" s="65" t="s">
        <v>165</v>
      </c>
      <c r="E55" s="65" t="s">
        <v>137</v>
      </c>
      <c r="F55" s="70">
        <v>27500</v>
      </c>
      <c r="G55" s="72">
        <v>0</v>
      </c>
      <c r="H55" s="24"/>
      <c r="I55" s="72">
        <f>(F55*2.87%)</f>
        <v>789.25</v>
      </c>
      <c r="J55" s="24"/>
      <c r="K55" s="63"/>
      <c r="L55" s="72">
        <f>(F55*3.04%)</f>
        <v>836</v>
      </c>
      <c r="M55" s="24"/>
      <c r="N55" s="24"/>
      <c r="O55" s="80">
        <v>1256.62</v>
      </c>
      <c r="P55" s="167">
        <v>2881.87</v>
      </c>
      <c r="Q55" s="168"/>
      <c r="R55" s="81">
        <f>(F55-P55)</f>
        <v>24618.13</v>
      </c>
      <c r="S55" s="30"/>
      <c r="T55" s="33"/>
    </row>
    <row r="56" spans="1:20" s="9" customFormat="1" ht="45.75" customHeight="1">
      <c r="A56" s="44">
        <v>38</v>
      </c>
      <c r="B56" s="65" t="s">
        <v>149</v>
      </c>
      <c r="C56" s="65" t="s">
        <v>99</v>
      </c>
      <c r="D56" s="65" t="s">
        <v>40</v>
      </c>
      <c r="E56" s="65" t="s">
        <v>36</v>
      </c>
      <c r="F56" s="70">
        <v>17000</v>
      </c>
      <c r="G56" s="135">
        <v>0</v>
      </c>
      <c r="H56" s="45"/>
      <c r="I56" s="135">
        <v>487.9</v>
      </c>
      <c r="J56" s="45"/>
      <c r="K56" s="52"/>
      <c r="L56" s="72">
        <v>516.8</v>
      </c>
      <c r="M56" s="24"/>
      <c r="N56" s="24"/>
      <c r="O56" s="80">
        <v>225</v>
      </c>
      <c r="P56" s="167">
        <v>1229.7</v>
      </c>
      <c r="Q56" s="168"/>
      <c r="R56" s="81">
        <v>15770.3</v>
      </c>
      <c r="S56" s="30"/>
      <c r="T56" s="33"/>
    </row>
    <row r="57" spans="1:20" s="9" customFormat="1" ht="45.75" customHeight="1">
      <c r="A57" s="44">
        <v>39</v>
      </c>
      <c r="B57" s="65" t="s">
        <v>166</v>
      </c>
      <c r="C57" s="65" t="s">
        <v>99</v>
      </c>
      <c r="D57" s="65" t="s">
        <v>40</v>
      </c>
      <c r="E57" s="65" t="s">
        <v>20</v>
      </c>
      <c r="F57" s="146">
        <v>17000</v>
      </c>
      <c r="G57" s="72">
        <v>0</v>
      </c>
      <c r="H57" s="24"/>
      <c r="I57" s="72">
        <v>487.9</v>
      </c>
      <c r="J57" s="24"/>
      <c r="K57" s="63"/>
      <c r="L57" s="72">
        <v>516.8</v>
      </c>
      <c r="M57" s="24"/>
      <c r="N57" s="24"/>
      <c r="O57" s="80">
        <v>325</v>
      </c>
      <c r="P57" s="167">
        <v>726.88</v>
      </c>
      <c r="Q57" s="168"/>
      <c r="R57" s="81">
        <v>6073.12</v>
      </c>
      <c r="S57" s="30"/>
      <c r="T57" s="33"/>
    </row>
    <row r="58" spans="1:20" s="9" customFormat="1" ht="45.75" customHeight="1">
      <c r="A58" s="44">
        <v>40</v>
      </c>
      <c r="B58" s="65" t="s">
        <v>167</v>
      </c>
      <c r="C58" s="65" t="s">
        <v>99</v>
      </c>
      <c r="D58" s="65" t="s">
        <v>40</v>
      </c>
      <c r="E58" s="65" t="s">
        <v>168</v>
      </c>
      <c r="F58" s="146">
        <v>17000</v>
      </c>
      <c r="G58" s="72">
        <v>0</v>
      </c>
      <c r="H58" s="24"/>
      <c r="I58" s="72">
        <v>487.9</v>
      </c>
      <c r="J58" s="24"/>
      <c r="K58" s="63"/>
      <c r="L58" s="72">
        <v>516.8</v>
      </c>
      <c r="M58" s="24"/>
      <c r="N58" s="24"/>
      <c r="O58" s="80">
        <v>225</v>
      </c>
      <c r="P58" s="167">
        <v>1229.7</v>
      </c>
      <c r="Q58" s="168"/>
      <c r="R58" s="81">
        <v>15770.3</v>
      </c>
      <c r="S58" s="30"/>
      <c r="T58" s="33"/>
    </row>
    <row r="59" spans="1:20" s="9" customFormat="1" ht="45.75" customHeight="1">
      <c r="A59" s="44">
        <v>41</v>
      </c>
      <c r="B59" s="65" t="s">
        <v>169</v>
      </c>
      <c r="C59" s="65" t="s">
        <v>34</v>
      </c>
      <c r="D59" s="65" t="s">
        <v>39</v>
      </c>
      <c r="E59" s="65" t="s">
        <v>20</v>
      </c>
      <c r="F59" s="146">
        <v>27500</v>
      </c>
      <c r="G59" s="72">
        <v>0</v>
      </c>
      <c r="H59" s="24"/>
      <c r="I59" s="72">
        <v>789.25</v>
      </c>
      <c r="J59" s="24"/>
      <c r="K59" s="63"/>
      <c r="L59" s="72">
        <v>836</v>
      </c>
      <c r="M59" s="24"/>
      <c r="N59" s="24"/>
      <c r="O59" s="80">
        <v>225</v>
      </c>
      <c r="P59" s="167">
        <v>1850.25</v>
      </c>
      <c r="Q59" s="168"/>
      <c r="R59" s="81">
        <v>25649.75</v>
      </c>
      <c r="S59" s="30"/>
      <c r="T59" s="33"/>
    </row>
    <row r="60" spans="1:20" s="9" customFormat="1" ht="45.75" customHeight="1">
      <c r="A60" s="44">
        <v>42</v>
      </c>
      <c r="B60" s="65" t="s">
        <v>170</v>
      </c>
      <c r="C60" s="65" t="s">
        <v>92</v>
      </c>
      <c r="D60" s="65" t="s">
        <v>171</v>
      </c>
      <c r="E60" s="65" t="s">
        <v>36</v>
      </c>
      <c r="F60" s="146">
        <v>100000</v>
      </c>
      <c r="G60" s="72">
        <v>12105.37</v>
      </c>
      <c r="H60" s="24"/>
      <c r="I60" s="72">
        <v>2870</v>
      </c>
      <c r="J60" s="24"/>
      <c r="K60" s="63"/>
      <c r="L60" s="72">
        <v>3040</v>
      </c>
      <c r="M60" s="24"/>
      <c r="N60" s="24"/>
      <c r="O60" s="80">
        <v>225</v>
      </c>
      <c r="P60" s="167">
        <v>182040.37</v>
      </c>
      <c r="Q60" s="168"/>
      <c r="R60" s="81">
        <v>81759.63</v>
      </c>
      <c r="S60" s="30"/>
      <c r="T60" s="33"/>
    </row>
    <row r="61" spans="1:20" s="9" customFormat="1" ht="45.75" customHeight="1">
      <c r="A61" s="44">
        <v>43</v>
      </c>
      <c r="B61" s="65" t="s">
        <v>179</v>
      </c>
      <c r="C61" s="65" t="s">
        <v>34</v>
      </c>
      <c r="D61" s="65" t="s">
        <v>180</v>
      </c>
      <c r="E61" s="65" t="s">
        <v>20</v>
      </c>
      <c r="F61" s="146">
        <v>27500</v>
      </c>
      <c r="G61" s="72">
        <v>0</v>
      </c>
      <c r="H61" s="24"/>
      <c r="I61" s="72">
        <v>2870</v>
      </c>
      <c r="J61" s="24"/>
      <c r="K61" s="63"/>
      <c r="L61" s="72">
        <v>3040</v>
      </c>
      <c r="M61" s="24"/>
      <c r="N61" s="24"/>
      <c r="O61" s="80">
        <v>225</v>
      </c>
      <c r="P61" s="167">
        <v>182040.37</v>
      </c>
      <c r="Q61" s="168"/>
      <c r="R61" s="81">
        <v>81759.63</v>
      </c>
      <c r="S61" s="30"/>
      <c r="T61" s="33"/>
    </row>
    <row r="62" spans="1:19" s="3" customFormat="1" ht="56.25" customHeight="1">
      <c r="A62" s="162" t="s">
        <v>79</v>
      </c>
      <c r="B62" s="163"/>
      <c r="C62" s="163"/>
      <c r="D62" s="163"/>
      <c r="E62" s="164"/>
      <c r="F62" s="109"/>
      <c r="G62" s="24"/>
      <c r="H62" s="24"/>
      <c r="I62" s="72"/>
      <c r="J62" s="24"/>
      <c r="K62" s="63"/>
      <c r="L62" s="72"/>
      <c r="M62" s="24"/>
      <c r="N62" s="24"/>
      <c r="O62" s="24"/>
      <c r="P62" s="147"/>
      <c r="Q62" s="148"/>
      <c r="R62" s="75"/>
      <c r="S62" s="30"/>
    </row>
    <row r="63" spans="1:20" s="33" customFormat="1" ht="44.25" customHeight="1">
      <c r="A63" s="113">
        <v>44</v>
      </c>
      <c r="B63" s="51" t="s">
        <v>111</v>
      </c>
      <c r="C63" s="51" t="s">
        <v>99</v>
      </c>
      <c r="D63" s="51" t="s">
        <v>155</v>
      </c>
      <c r="E63" s="51" t="s">
        <v>36</v>
      </c>
      <c r="F63" s="66">
        <v>25000</v>
      </c>
      <c r="G63" s="108">
        <v>0</v>
      </c>
      <c r="H63" s="108"/>
      <c r="I63" s="117">
        <f>(F63*2.87%)</f>
        <v>717.5</v>
      </c>
      <c r="J63" s="108"/>
      <c r="K63" s="108"/>
      <c r="L63" s="117">
        <f>(F63*3.04%)</f>
        <v>760</v>
      </c>
      <c r="M63" s="108"/>
      <c r="N63" s="108"/>
      <c r="O63" s="108">
        <v>325</v>
      </c>
      <c r="P63" s="151">
        <v>1802.5</v>
      </c>
      <c r="Q63" s="152"/>
      <c r="R63" s="73">
        <f>(F63-P63)</f>
        <v>23197.5</v>
      </c>
      <c r="S63" s="30"/>
      <c r="T63" s="9"/>
    </row>
    <row r="64" spans="1:19" s="3" customFormat="1" ht="41.25" customHeight="1">
      <c r="A64" s="44">
        <v>45</v>
      </c>
      <c r="B64" s="61" t="s">
        <v>112</v>
      </c>
      <c r="C64" s="61" t="s">
        <v>99</v>
      </c>
      <c r="D64" s="61" t="s">
        <v>113</v>
      </c>
      <c r="E64" s="61" t="s">
        <v>36</v>
      </c>
      <c r="F64" s="68">
        <v>80000</v>
      </c>
      <c r="G64" s="72">
        <v>7142.96</v>
      </c>
      <c r="H64" s="72"/>
      <c r="I64" s="47">
        <v>2296</v>
      </c>
      <c r="J64" s="72"/>
      <c r="K64" s="72"/>
      <c r="L64" s="47">
        <v>2432</v>
      </c>
      <c r="M64" s="72"/>
      <c r="N64" s="72"/>
      <c r="O64" s="72">
        <v>1256.62</v>
      </c>
      <c r="P64" s="151">
        <v>10783.57</v>
      </c>
      <c r="Q64" s="152"/>
      <c r="R64" s="73">
        <v>69216.43</v>
      </c>
      <c r="S64" s="30"/>
    </row>
    <row r="65" spans="1:19" s="3" customFormat="1" ht="44.25" customHeight="1">
      <c r="A65" s="44">
        <v>46</v>
      </c>
      <c r="B65" s="49" t="s">
        <v>114</v>
      </c>
      <c r="C65" s="49" t="s">
        <v>99</v>
      </c>
      <c r="D65" s="49" t="s">
        <v>172</v>
      </c>
      <c r="E65" s="49" t="s">
        <v>36</v>
      </c>
      <c r="F65" s="66">
        <v>33000</v>
      </c>
      <c r="G65" s="47">
        <v>0</v>
      </c>
      <c r="H65" s="45"/>
      <c r="I65" s="47">
        <f>(F65*2.87%)</f>
        <v>947.1</v>
      </c>
      <c r="J65" s="45"/>
      <c r="K65" s="52"/>
      <c r="L65" s="47">
        <v>1003.2</v>
      </c>
      <c r="M65" s="45"/>
      <c r="N65" s="45"/>
      <c r="O65" s="47">
        <v>3586.7</v>
      </c>
      <c r="P65" s="151">
        <v>5537</v>
      </c>
      <c r="Q65" s="152"/>
      <c r="R65" s="73">
        <f>(F65-P65)</f>
        <v>27463</v>
      </c>
      <c r="S65" s="46"/>
    </row>
    <row r="66" spans="1:19" s="3" customFormat="1" ht="51.75" customHeight="1">
      <c r="A66" s="44">
        <v>47</v>
      </c>
      <c r="B66" s="49" t="s">
        <v>43</v>
      </c>
      <c r="C66" s="49" t="s">
        <v>99</v>
      </c>
      <c r="D66" s="49" t="s">
        <v>44</v>
      </c>
      <c r="E66" s="49" t="s">
        <v>36</v>
      </c>
      <c r="F66" s="66">
        <v>31000</v>
      </c>
      <c r="G66" s="47">
        <v>0</v>
      </c>
      <c r="H66" s="45"/>
      <c r="I66" s="47">
        <f>(F66*2.87%)</f>
        <v>889.7</v>
      </c>
      <c r="J66" s="45"/>
      <c r="K66" s="52"/>
      <c r="L66" s="47">
        <f>(F66*3.04%)</f>
        <v>942.4</v>
      </c>
      <c r="M66" s="45"/>
      <c r="N66" s="45"/>
      <c r="O66" s="47">
        <v>6008.69</v>
      </c>
      <c r="P66" s="151">
        <v>7840.79</v>
      </c>
      <c r="Q66" s="152"/>
      <c r="R66" s="73">
        <f>(F66-P66)</f>
        <v>23159.21</v>
      </c>
      <c r="S66" s="46"/>
    </row>
    <row r="67" spans="1:115" s="33" customFormat="1" ht="41.25" customHeight="1">
      <c r="A67" s="162" t="s">
        <v>50</v>
      </c>
      <c r="B67" s="163"/>
      <c r="C67" s="163"/>
      <c r="D67" s="163"/>
      <c r="E67" s="164"/>
      <c r="F67" s="57"/>
      <c r="G67" s="45"/>
      <c r="H67" s="45"/>
      <c r="I67" s="47"/>
      <c r="J67" s="45"/>
      <c r="K67" s="52"/>
      <c r="L67" s="47"/>
      <c r="M67" s="45"/>
      <c r="N67" s="45"/>
      <c r="O67" s="45"/>
      <c r="P67" s="155"/>
      <c r="Q67" s="156"/>
      <c r="R67" s="73"/>
      <c r="S67" s="46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</row>
    <row r="68" spans="1:19" s="33" customFormat="1" ht="63.75" customHeight="1">
      <c r="A68" s="16">
        <v>48</v>
      </c>
      <c r="B68" s="64" t="s">
        <v>115</v>
      </c>
      <c r="C68" s="65" t="s">
        <v>106</v>
      </c>
      <c r="D68" s="65" t="s">
        <v>116</v>
      </c>
      <c r="E68" s="65" t="s">
        <v>36</v>
      </c>
      <c r="F68" s="70">
        <v>80000</v>
      </c>
      <c r="G68" s="47">
        <v>7142.96</v>
      </c>
      <c r="H68" s="45"/>
      <c r="I68" s="47">
        <f>(F68*2.87%)</f>
        <v>2296</v>
      </c>
      <c r="J68" s="45"/>
      <c r="K68" s="52"/>
      <c r="L68" s="47">
        <f>(F68*3.04%)</f>
        <v>2432</v>
      </c>
      <c r="M68" s="45"/>
      <c r="N68" s="45"/>
      <c r="O68" s="47">
        <v>1356.62</v>
      </c>
      <c r="P68" s="151">
        <v>13227.58</v>
      </c>
      <c r="Q68" s="152"/>
      <c r="R68" s="73">
        <f>(F68-P68)</f>
        <v>66772.42</v>
      </c>
      <c r="S68" s="46"/>
    </row>
    <row r="69" spans="1:19" s="33" customFormat="1" ht="44.25" customHeight="1">
      <c r="A69" s="16">
        <v>49</v>
      </c>
      <c r="B69" s="78" t="s">
        <v>119</v>
      </c>
      <c r="C69" s="78" t="s">
        <v>106</v>
      </c>
      <c r="D69" s="78" t="s">
        <v>173</v>
      </c>
      <c r="E69" s="78" t="s">
        <v>36</v>
      </c>
      <c r="F69" s="79">
        <v>33000</v>
      </c>
      <c r="G69" s="72">
        <v>0</v>
      </c>
      <c r="H69" s="24"/>
      <c r="I69" s="72">
        <f>(F69*2.87%)</f>
        <v>947.1</v>
      </c>
      <c r="J69" s="24"/>
      <c r="K69" s="63"/>
      <c r="L69" s="72">
        <f>(F69*3.04%)</f>
        <v>1003.2</v>
      </c>
      <c r="M69" s="24"/>
      <c r="N69" s="24"/>
      <c r="O69" s="72">
        <v>225</v>
      </c>
      <c r="P69" s="151">
        <v>2175.3</v>
      </c>
      <c r="Q69" s="152"/>
      <c r="R69" s="75">
        <f>(F69-P69)</f>
        <v>30824.7</v>
      </c>
      <c r="S69" s="30"/>
    </row>
    <row r="70" spans="1:63" s="33" customFormat="1" ht="44.25" customHeight="1">
      <c r="A70" s="16">
        <v>50</v>
      </c>
      <c r="B70" s="78" t="s">
        <v>121</v>
      </c>
      <c r="C70" s="78" t="s">
        <v>106</v>
      </c>
      <c r="D70" s="78" t="s">
        <v>178</v>
      </c>
      <c r="E70" s="78" t="s">
        <v>20</v>
      </c>
      <c r="F70" s="79">
        <v>28000</v>
      </c>
      <c r="G70" s="72">
        <v>0</v>
      </c>
      <c r="H70" s="24"/>
      <c r="I70" s="72">
        <f>(F70*2.87%)</f>
        <v>803.6</v>
      </c>
      <c r="J70" s="24"/>
      <c r="K70" s="63"/>
      <c r="L70" s="72">
        <f>(F70*3.04%)</f>
        <v>851.2</v>
      </c>
      <c r="M70" s="24"/>
      <c r="N70" s="24"/>
      <c r="O70" s="80">
        <v>2288.24</v>
      </c>
      <c r="P70" s="153">
        <v>3943.04</v>
      </c>
      <c r="Q70" s="154"/>
      <c r="R70" s="81">
        <v>24056.96</v>
      </c>
      <c r="S70" s="30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</row>
    <row r="71" spans="1:63" s="33" customFormat="1" ht="44.25" customHeight="1">
      <c r="A71" s="16">
        <v>51</v>
      </c>
      <c r="B71" s="78" t="s">
        <v>146</v>
      </c>
      <c r="C71" s="78" t="s">
        <v>106</v>
      </c>
      <c r="D71" s="78" t="s">
        <v>118</v>
      </c>
      <c r="E71" s="78" t="s">
        <v>36</v>
      </c>
      <c r="F71" s="79">
        <v>27500</v>
      </c>
      <c r="G71" s="72">
        <v>0</v>
      </c>
      <c r="H71" s="24"/>
      <c r="I71" s="72">
        <v>789.25</v>
      </c>
      <c r="J71" s="24"/>
      <c r="K71" s="63"/>
      <c r="L71" s="72">
        <v>836</v>
      </c>
      <c r="M71" s="24"/>
      <c r="N71" s="24"/>
      <c r="O71" s="72">
        <v>225</v>
      </c>
      <c r="P71" s="155">
        <v>1850.25</v>
      </c>
      <c r="Q71" s="156"/>
      <c r="R71" s="75">
        <f>(F71-P71)</f>
        <v>25649.75</v>
      </c>
      <c r="S71" s="30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</row>
    <row r="72" spans="1:63" s="33" customFormat="1" ht="44.25" customHeight="1">
      <c r="A72" s="16">
        <v>52</v>
      </c>
      <c r="B72" s="78" t="s">
        <v>174</v>
      </c>
      <c r="C72" s="78" t="s">
        <v>106</v>
      </c>
      <c r="D72" s="78" t="s">
        <v>151</v>
      </c>
      <c r="E72" s="78" t="s">
        <v>20</v>
      </c>
      <c r="F72" s="137">
        <v>38000</v>
      </c>
      <c r="G72" s="72">
        <v>0</v>
      </c>
      <c r="H72" s="24"/>
      <c r="I72" s="72">
        <v>1090.6</v>
      </c>
      <c r="J72" s="24"/>
      <c r="K72" s="63"/>
      <c r="L72" s="72">
        <v>1155.2</v>
      </c>
      <c r="M72" s="24"/>
      <c r="N72" s="24"/>
      <c r="O72" s="72">
        <v>1256.62</v>
      </c>
      <c r="P72" s="155">
        <v>3508.06</v>
      </c>
      <c r="Q72" s="156"/>
      <c r="R72" s="75">
        <v>34491.94</v>
      </c>
      <c r="S72" s="30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</row>
    <row r="73" spans="1:63" s="33" customFormat="1" ht="44.25" customHeight="1">
      <c r="A73" s="44">
        <v>53</v>
      </c>
      <c r="B73" s="65" t="s">
        <v>175</v>
      </c>
      <c r="C73" s="65" t="s">
        <v>106</v>
      </c>
      <c r="D73" s="65" t="s">
        <v>176</v>
      </c>
      <c r="E73" s="65" t="s">
        <v>36</v>
      </c>
      <c r="F73" s="149">
        <v>27500</v>
      </c>
      <c r="G73" s="72">
        <v>0</v>
      </c>
      <c r="H73" s="24"/>
      <c r="I73" s="72">
        <v>789.25</v>
      </c>
      <c r="J73" s="24"/>
      <c r="K73" s="63"/>
      <c r="L73" s="72">
        <v>836</v>
      </c>
      <c r="M73" s="24"/>
      <c r="N73" s="24"/>
      <c r="O73" s="72">
        <v>225</v>
      </c>
      <c r="P73" s="151">
        <v>1850.25</v>
      </c>
      <c r="Q73" s="152"/>
      <c r="R73" s="75">
        <v>25649.75</v>
      </c>
      <c r="S73" s="30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</row>
    <row r="74" spans="1:63" s="33" customFormat="1" ht="44.25" customHeight="1">
      <c r="A74" s="162" t="s">
        <v>51</v>
      </c>
      <c r="B74" s="163"/>
      <c r="C74" s="163"/>
      <c r="D74" s="163"/>
      <c r="E74" s="164"/>
      <c r="F74" s="57"/>
      <c r="G74" s="45"/>
      <c r="H74" s="45"/>
      <c r="I74" s="47"/>
      <c r="J74" s="45"/>
      <c r="K74" s="52"/>
      <c r="L74" s="47"/>
      <c r="M74" s="45"/>
      <c r="N74" s="45"/>
      <c r="O74" s="45"/>
      <c r="P74" s="153"/>
      <c r="Q74" s="154"/>
      <c r="R74" s="73"/>
      <c r="S74" s="46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</row>
    <row r="75" spans="1:63" s="33" customFormat="1" ht="45" customHeight="1">
      <c r="A75" s="16">
        <v>54</v>
      </c>
      <c r="B75" s="65" t="s">
        <v>68</v>
      </c>
      <c r="C75" s="65" t="s">
        <v>122</v>
      </c>
      <c r="D75" s="65" t="s">
        <v>123</v>
      </c>
      <c r="E75" s="65" t="s">
        <v>20</v>
      </c>
      <c r="F75" s="70">
        <v>43000</v>
      </c>
      <c r="G75" s="82">
        <v>711.31</v>
      </c>
      <c r="H75" s="82"/>
      <c r="I75" s="82">
        <f>(F75*2.87%)</f>
        <v>1234.1</v>
      </c>
      <c r="J75" s="82"/>
      <c r="K75" s="83"/>
      <c r="L75" s="82">
        <f>(F75*3.04%)</f>
        <v>1307.2</v>
      </c>
      <c r="M75" s="82"/>
      <c r="N75" s="82"/>
      <c r="O75" s="82">
        <v>1356.62</v>
      </c>
      <c r="P75" s="153">
        <v>4609.23</v>
      </c>
      <c r="Q75" s="154"/>
      <c r="R75" s="84">
        <v>38390.77</v>
      </c>
      <c r="S75" s="46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</row>
    <row r="76" spans="1:63" s="33" customFormat="1" ht="45" customHeight="1">
      <c r="A76" s="16">
        <v>55</v>
      </c>
      <c r="B76" s="65" t="s">
        <v>124</v>
      </c>
      <c r="C76" s="65" t="s">
        <v>122</v>
      </c>
      <c r="D76" s="65" t="s">
        <v>70</v>
      </c>
      <c r="E76" s="65" t="s">
        <v>36</v>
      </c>
      <c r="F76" s="70">
        <v>70000</v>
      </c>
      <c r="G76" s="82">
        <v>0</v>
      </c>
      <c r="H76" s="82"/>
      <c r="I76" s="82">
        <f>(F76*2.87%)</f>
        <v>2009</v>
      </c>
      <c r="J76" s="82"/>
      <c r="K76" s="83"/>
      <c r="L76" s="82">
        <f>(F76*3.04%)</f>
        <v>2128</v>
      </c>
      <c r="M76" s="82"/>
      <c r="N76" s="82"/>
      <c r="O76" s="82">
        <v>945</v>
      </c>
      <c r="P76" s="165">
        <v>10450.48</v>
      </c>
      <c r="Q76" s="166"/>
      <c r="R76" s="84">
        <f>(F76-P76)</f>
        <v>59549.520000000004</v>
      </c>
      <c r="S76" s="46"/>
      <c r="T76" s="1"/>
      <c r="U76" s="1"/>
      <c r="V76" s="1"/>
      <c r="W76" s="1"/>
      <c r="X76" s="1"/>
      <c r="Y76" s="1"/>
      <c r="Z76" s="1"/>
      <c r="AA76" s="1"/>
      <c r="AB76" s="1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</row>
    <row r="77" spans="1:63" s="33" customFormat="1" ht="45" customHeight="1">
      <c r="A77" s="16">
        <v>56</v>
      </c>
      <c r="B77" s="65" t="s">
        <v>71</v>
      </c>
      <c r="C77" s="65" t="s">
        <v>122</v>
      </c>
      <c r="D77" s="65" t="s">
        <v>125</v>
      </c>
      <c r="E77" s="65" t="s">
        <v>20</v>
      </c>
      <c r="F77" s="70">
        <v>33000</v>
      </c>
      <c r="G77" s="82">
        <v>0</v>
      </c>
      <c r="H77" s="82"/>
      <c r="I77" s="82">
        <f>(F77*2.87%)</f>
        <v>947.1</v>
      </c>
      <c r="J77" s="82"/>
      <c r="K77" s="83"/>
      <c r="L77" s="82">
        <f>(F77*3.04%)</f>
        <v>1003.2</v>
      </c>
      <c r="M77" s="82"/>
      <c r="N77" s="82"/>
      <c r="O77" s="82">
        <v>225</v>
      </c>
      <c r="P77" s="165">
        <v>2175.3</v>
      </c>
      <c r="Q77" s="166"/>
      <c r="R77" s="84">
        <f>(F77-P77)</f>
        <v>30824.7</v>
      </c>
      <c r="S77" s="46"/>
      <c r="T77" s="1"/>
      <c r="U77" s="1"/>
      <c r="V77" s="1"/>
      <c r="W77" s="1"/>
      <c r="X77" s="1"/>
      <c r="Y77" s="1"/>
      <c r="Z77" s="1"/>
      <c r="AA77" s="1"/>
      <c r="AB77" s="1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</row>
    <row r="78" spans="1:63" s="33" customFormat="1" ht="45" customHeight="1">
      <c r="A78" s="16">
        <v>57</v>
      </c>
      <c r="B78" s="65" t="s">
        <v>147</v>
      </c>
      <c r="C78" s="65" t="s">
        <v>122</v>
      </c>
      <c r="D78" s="65" t="s">
        <v>181</v>
      </c>
      <c r="E78" s="65" t="s">
        <v>20</v>
      </c>
      <c r="F78" s="70">
        <v>80000</v>
      </c>
      <c r="G78" s="47">
        <v>7400.87</v>
      </c>
      <c r="H78" s="45"/>
      <c r="I78" s="47">
        <f>(F78*2.87%)</f>
        <v>2296</v>
      </c>
      <c r="J78" s="45"/>
      <c r="K78" s="52"/>
      <c r="L78" s="47">
        <f>(F78*3.04%)</f>
        <v>2432</v>
      </c>
      <c r="M78" s="45"/>
      <c r="N78" s="45"/>
      <c r="O78" s="47">
        <v>6715.53</v>
      </c>
      <c r="P78" s="151">
        <v>16967.61</v>
      </c>
      <c r="Q78" s="152"/>
      <c r="R78" s="73">
        <f>(F78-P78)</f>
        <v>63032.39</v>
      </c>
      <c r="S78" s="46"/>
      <c r="T78" s="1"/>
      <c r="U78" s="1"/>
      <c r="V78" s="1"/>
      <c r="W78" s="1"/>
      <c r="X78" s="1"/>
      <c r="Y78" s="1"/>
      <c r="Z78" s="1"/>
      <c r="AA78" s="1"/>
      <c r="AB78" s="1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</row>
    <row r="79" spans="1:63" s="33" customFormat="1" ht="45" customHeight="1">
      <c r="A79" s="44">
        <v>58</v>
      </c>
      <c r="B79" s="65" t="s">
        <v>154</v>
      </c>
      <c r="C79" s="65" t="s">
        <v>122</v>
      </c>
      <c r="D79" s="65" t="s">
        <v>125</v>
      </c>
      <c r="E79" s="65" t="s">
        <v>20</v>
      </c>
      <c r="F79" s="70">
        <v>33000</v>
      </c>
      <c r="G79" s="82">
        <v>0</v>
      </c>
      <c r="H79" s="82"/>
      <c r="I79" s="82">
        <f>(F79*2.87%)</f>
        <v>947.1</v>
      </c>
      <c r="J79" s="82"/>
      <c r="K79" s="83"/>
      <c r="L79" s="82">
        <f>(F79*3.04%)</f>
        <v>1003.2</v>
      </c>
      <c r="M79" s="82"/>
      <c r="N79" s="82"/>
      <c r="O79" s="82">
        <v>225000</v>
      </c>
      <c r="P79" s="165">
        <v>2175.3</v>
      </c>
      <c r="Q79" s="166"/>
      <c r="R79" s="84">
        <v>30824.7</v>
      </c>
      <c r="S79" s="46"/>
      <c r="T79" s="1"/>
      <c r="U79" s="1"/>
      <c r="V79" s="1"/>
      <c r="W79" s="1"/>
      <c r="X79" s="1"/>
      <c r="Y79" s="1"/>
      <c r="Z79" s="1"/>
      <c r="AA79" s="1"/>
      <c r="AB79" s="1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</row>
    <row r="80" spans="1:116" s="33" customFormat="1" ht="56.25" customHeight="1">
      <c r="A80" s="162" t="s">
        <v>53</v>
      </c>
      <c r="B80" s="163"/>
      <c r="C80" s="163"/>
      <c r="D80" s="163"/>
      <c r="E80" s="164"/>
      <c r="F80" s="57"/>
      <c r="G80" s="45"/>
      <c r="H80" s="45"/>
      <c r="I80" s="47"/>
      <c r="J80" s="45"/>
      <c r="K80" s="52"/>
      <c r="L80" s="47"/>
      <c r="M80" s="45"/>
      <c r="N80" s="45"/>
      <c r="O80" s="45"/>
      <c r="P80" s="151"/>
      <c r="Q80" s="152"/>
      <c r="R80" s="73"/>
      <c r="S80" s="46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16"/>
      <c r="AM80" s="116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</row>
    <row r="81" spans="1:39" ht="50.25" customHeight="1">
      <c r="A81" s="16">
        <v>59</v>
      </c>
      <c r="B81" s="65" t="s">
        <v>148</v>
      </c>
      <c r="C81" s="65" t="s">
        <v>54</v>
      </c>
      <c r="D81" s="65" t="s">
        <v>55</v>
      </c>
      <c r="E81" s="65" t="s">
        <v>36</v>
      </c>
      <c r="F81" s="70">
        <v>38000</v>
      </c>
      <c r="G81" s="47">
        <v>0</v>
      </c>
      <c r="H81" s="45"/>
      <c r="I81" s="47">
        <v>1090.6</v>
      </c>
      <c r="J81" s="45"/>
      <c r="K81" s="52"/>
      <c r="L81" s="47">
        <v>1155.2</v>
      </c>
      <c r="M81" s="45"/>
      <c r="N81" s="45"/>
      <c r="O81" s="47">
        <v>3008.24</v>
      </c>
      <c r="P81" s="151">
        <v>5254.04</v>
      </c>
      <c r="Q81" s="152"/>
      <c r="R81" s="73">
        <v>32745.96</v>
      </c>
      <c r="S81" s="4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</row>
    <row r="82" spans="1:39" s="119" customFormat="1" ht="50.25" customHeight="1">
      <c r="A82" s="16">
        <v>60</v>
      </c>
      <c r="B82" s="65" t="s">
        <v>61</v>
      </c>
      <c r="C82" s="65" t="s">
        <v>54</v>
      </c>
      <c r="D82" s="65" t="s">
        <v>126</v>
      </c>
      <c r="E82" s="65" t="s">
        <v>36</v>
      </c>
      <c r="F82" s="70">
        <v>33000</v>
      </c>
      <c r="G82" s="117">
        <v>0</v>
      </c>
      <c r="H82" s="45"/>
      <c r="I82" s="117">
        <f aca="true" t="shared" si="5" ref="I82:I88">(F82*2.87%)</f>
        <v>947.1</v>
      </c>
      <c r="J82" s="45"/>
      <c r="K82" s="52"/>
      <c r="L82" s="117">
        <f aca="true" t="shared" si="6" ref="L82:L88">(F82*3.04%)</f>
        <v>1003.2</v>
      </c>
      <c r="M82" s="45"/>
      <c r="N82" s="45"/>
      <c r="O82" s="117">
        <v>2076.62</v>
      </c>
      <c r="P82" s="151">
        <v>4026.92</v>
      </c>
      <c r="Q82" s="152"/>
      <c r="R82" s="73">
        <f aca="true" t="shared" si="7" ref="R82:R88">(F82-P82)</f>
        <v>28973.08</v>
      </c>
      <c r="S82" s="46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16"/>
      <c r="AM82" s="116"/>
    </row>
    <row r="83" spans="1:39" ht="81.75" customHeight="1">
      <c r="A83" s="16">
        <v>61</v>
      </c>
      <c r="B83" s="78" t="s">
        <v>127</v>
      </c>
      <c r="C83" s="78" t="s">
        <v>54</v>
      </c>
      <c r="D83" s="78" t="s">
        <v>56</v>
      </c>
      <c r="E83" s="78" t="s">
        <v>36</v>
      </c>
      <c r="F83" s="79">
        <v>31000</v>
      </c>
      <c r="G83" s="72">
        <v>0</v>
      </c>
      <c r="H83" s="24"/>
      <c r="I83" s="72">
        <f t="shared" si="5"/>
        <v>889.7</v>
      </c>
      <c r="J83" s="24"/>
      <c r="K83" s="63"/>
      <c r="L83" s="72">
        <f t="shared" si="6"/>
        <v>942.4</v>
      </c>
      <c r="M83" s="24"/>
      <c r="N83" s="24"/>
      <c r="O83" s="72">
        <v>445</v>
      </c>
      <c r="P83" s="155">
        <v>2277.1</v>
      </c>
      <c r="Q83" s="156"/>
      <c r="R83" s="73">
        <f t="shared" si="7"/>
        <v>28722.9</v>
      </c>
      <c r="S83" s="30"/>
      <c r="AL83" s="116"/>
      <c r="AM83" s="116"/>
    </row>
    <row r="84" spans="1:39" ht="80.25" customHeight="1">
      <c r="A84" s="16">
        <v>62</v>
      </c>
      <c r="B84" s="65" t="s">
        <v>128</v>
      </c>
      <c r="C84" s="65" t="s">
        <v>54</v>
      </c>
      <c r="D84" s="65" t="s">
        <v>57</v>
      </c>
      <c r="E84" s="65" t="s">
        <v>36</v>
      </c>
      <c r="F84" s="70">
        <v>33000</v>
      </c>
      <c r="G84" s="97">
        <v>0</v>
      </c>
      <c r="H84" s="45"/>
      <c r="I84" s="97">
        <f t="shared" si="5"/>
        <v>947.1</v>
      </c>
      <c r="J84" s="45"/>
      <c r="K84" s="52"/>
      <c r="L84" s="97">
        <f t="shared" si="6"/>
        <v>1003.2</v>
      </c>
      <c r="M84" s="45"/>
      <c r="N84" s="45"/>
      <c r="O84" s="97">
        <v>505</v>
      </c>
      <c r="P84" s="151">
        <v>2455.3</v>
      </c>
      <c r="Q84" s="152"/>
      <c r="R84" s="73">
        <f t="shared" si="7"/>
        <v>30544.7</v>
      </c>
      <c r="S84" s="46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19" ht="63" customHeight="1">
      <c r="A85" s="16">
        <v>63</v>
      </c>
      <c r="B85" s="65" t="s">
        <v>58</v>
      </c>
      <c r="C85" s="65" t="s">
        <v>54</v>
      </c>
      <c r="D85" s="65" t="s">
        <v>56</v>
      </c>
      <c r="E85" s="65" t="s">
        <v>36</v>
      </c>
      <c r="F85" s="70">
        <v>31000</v>
      </c>
      <c r="G85" s="97">
        <v>0</v>
      </c>
      <c r="H85" s="45"/>
      <c r="I85" s="97">
        <f t="shared" si="5"/>
        <v>889.7</v>
      </c>
      <c r="J85" s="45"/>
      <c r="K85" s="52"/>
      <c r="L85" s="97">
        <f t="shared" si="6"/>
        <v>942.4</v>
      </c>
      <c r="M85" s="45"/>
      <c r="N85" s="45"/>
      <c r="O85" s="97">
        <v>0</v>
      </c>
      <c r="P85" s="151">
        <v>0</v>
      </c>
      <c r="Q85" s="152"/>
      <c r="R85" s="73">
        <v>0</v>
      </c>
      <c r="S85" s="46"/>
    </row>
    <row r="86" spans="1:39" s="3" customFormat="1" ht="57.75" customHeight="1">
      <c r="A86" s="44">
        <v>64</v>
      </c>
      <c r="B86" s="65" t="s">
        <v>49</v>
      </c>
      <c r="C86" s="65" t="s">
        <v>54</v>
      </c>
      <c r="D86" s="120" t="s">
        <v>56</v>
      </c>
      <c r="E86" s="65" t="s">
        <v>36</v>
      </c>
      <c r="F86" s="70">
        <v>31000</v>
      </c>
      <c r="G86" s="117">
        <v>0</v>
      </c>
      <c r="H86" s="117"/>
      <c r="I86" s="117">
        <f t="shared" si="5"/>
        <v>889.7</v>
      </c>
      <c r="J86" s="117"/>
      <c r="K86" s="117"/>
      <c r="L86" s="117">
        <f t="shared" si="6"/>
        <v>942.4</v>
      </c>
      <c r="M86" s="117"/>
      <c r="N86" s="117"/>
      <c r="O86" s="117">
        <v>225</v>
      </c>
      <c r="P86" s="151">
        <v>2057.1</v>
      </c>
      <c r="Q86" s="152"/>
      <c r="R86" s="73">
        <f t="shared" si="7"/>
        <v>28942.9</v>
      </c>
      <c r="S86" s="45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19" ht="35.25" customHeight="1">
      <c r="A87" s="125">
        <v>65</v>
      </c>
      <c r="B87" s="65" t="s">
        <v>75</v>
      </c>
      <c r="C87" s="65" t="s">
        <v>54</v>
      </c>
      <c r="D87" s="65" t="s">
        <v>135</v>
      </c>
      <c r="E87" s="65" t="s">
        <v>36</v>
      </c>
      <c r="F87" s="129">
        <v>31000</v>
      </c>
      <c r="G87" s="130">
        <v>0</v>
      </c>
      <c r="H87" s="125"/>
      <c r="I87" s="125">
        <f t="shared" si="5"/>
        <v>889.7</v>
      </c>
      <c r="J87" s="125"/>
      <c r="K87" s="125"/>
      <c r="L87" s="125">
        <v>942.4</v>
      </c>
      <c r="M87" s="125"/>
      <c r="N87" s="125"/>
      <c r="O87" s="131">
        <v>2723.24</v>
      </c>
      <c r="P87" s="200">
        <v>4555.34</v>
      </c>
      <c r="Q87" s="201"/>
      <c r="R87" s="73">
        <f t="shared" si="7"/>
        <v>26444.66</v>
      </c>
      <c r="S87" s="93"/>
    </row>
    <row r="88" spans="1:19" ht="75" customHeight="1">
      <c r="A88" s="16">
        <v>66</v>
      </c>
      <c r="B88" s="65" t="s">
        <v>59</v>
      </c>
      <c r="C88" s="65" t="s">
        <v>54</v>
      </c>
      <c r="D88" s="65" t="s">
        <v>56</v>
      </c>
      <c r="E88" s="65" t="s">
        <v>60</v>
      </c>
      <c r="F88" s="70">
        <v>31000</v>
      </c>
      <c r="G88" s="97">
        <v>0</v>
      </c>
      <c r="H88" s="45"/>
      <c r="I88" s="97">
        <f t="shared" si="5"/>
        <v>889.7</v>
      </c>
      <c r="J88" s="45"/>
      <c r="K88" s="52"/>
      <c r="L88" s="97">
        <f t="shared" si="6"/>
        <v>942.4</v>
      </c>
      <c r="M88" s="45"/>
      <c r="N88" s="45"/>
      <c r="O88" s="97">
        <v>405</v>
      </c>
      <c r="P88" s="151">
        <v>2237.1</v>
      </c>
      <c r="Q88" s="152"/>
      <c r="R88" s="73">
        <f t="shared" si="7"/>
        <v>28762.9</v>
      </c>
      <c r="S88" s="46"/>
    </row>
    <row r="89" spans="1:19" ht="75" customHeight="1">
      <c r="A89" s="88">
        <v>67</v>
      </c>
      <c r="B89" s="78" t="s">
        <v>76</v>
      </c>
      <c r="C89" s="78" t="s">
        <v>129</v>
      </c>
      <c r="D89" s="78" t="s">
        <v>130</v>
      </c>
      <c r="E89" s="78" t="s">
        <v>36</v>
      </c>
      <c r="F89" s="79">
        <v>27500</v>
      </c>
      <c r="G89" s="72">
        <v>0</v>
      </c>
      <c r="H89" s="24"/>
      <c r="I89" s="72">
        <v>789.25</v>
      </c>
      <c r="J89" s="24"/>
      <c r="K89" s="24"/>
      <c r="L89" s="117">
        <v>836</v>
      </c>
      <c r="M89" s="24"/>
      <c r="N89" s="24"/>
      <c r="O89" s="72">
        <v>225</v>
      </c>
      <c r="P89" s="161">
        <f>(G89+N92+I89+L89+O89)</f>
        <v>1850.25</v>
      </c>
      <c r="Q89" s="161"/>
      <c r="R89" s="73">
        <f>(F89-P89)</f>
        <v>25649.75</v>
      </c>
      <c r="S89" s="30"/>
    </row>
    <row r="90" spans="1:19" ht="56.25" customHeight="1">
      <c r="A90" s="16">
        <v>68</v>
      </c>
      <c r="B90" s="64" t="s">
        <v>63</v>
      </c>
      <c r="C90" s="64" t="s">
        <v>54</v>
      </c>
      <c r="D90" s="64" t="s">
        <v>182</v>
      </c>
      <c r="E90" s="64" t="s">
        <v>36</v>
      </c>
      <c r="F90" s="71">
        <v>80000</v>
      </c>
      <c r="G90" s="72">
        <v>7400.87</v>
      </c>
      <c r="H90" s="53"/>
      <c r="I90" s="47">
        <v>2296</v>
      </c>
      <c r="J90" s="53"/>
      <c r="K90" s="53"/>
      <c r="L90" s="47">
        <v>2432</v>
      </c>
      <c r="M90" s="53"/>
      <c r="N90" s="53"/>
      <c r="O90" s="47">
        <v>12440.72</v>
      </c>
      <c r="P90" s="151">
        <v>24569.59</v>
      </c>
      <c r="Q90" s="152"/>
      <c r="R90" s="73">
        <v>55430.41</v>
      </c>
      <c r="S90" s="54"/>
    </row>
    <row r="91" spans="1:19" ht="56.25" customHeight="1">
      <c r="A91" s="162" t="s">
        <v>62</v>
      </c>
      <c r="B91" s="163"/>
      <c r="C91" s="163"/>
      <c r="D91" s="163"/>
      <c r="E91" s="164"/>
      <c r="F91" s="57"/>
      <c r="G91" s="72"/>
      <c r="H91" s="26"/>
      <c r="I91" s="47"/>
      <c r="J91" s="26"/>
      <c r="K91" s="26"/>
      <c r="L91" s="47"/>
      <c r="M91" s="26"/>
      <c r="N91" s="26"/>
      <c r="O91" s="72"/>
      <c r="P91" s="151"/>
      <c r="Q91" s="152"/>
      <c r="R91" s="73"/>
      <c r="S91" s="31"/>
    </row>
    <row r="92" spans="1:38" ht="56.25" customHeight="1">
      <c r="A92" s="44">
        <v>69</v>
      </c>
      <c r="B92" s="65" t="s">
        <v>132</v>
      </c>
      <c r="C92" s="65" t="s">
        <v>131</v>
      </c>
      <c r="D92" s="65" t="s">
        <v>133</v>
      </c>
      <c r="E92" s="65" t="s">
        <v>20</v>
      </c>
      <c r="F92" s="70">
        <v>33000</v>
      </c>
      <c r="G92" s="72">
        <v>0</v>
      </c>
      <c r="H92" s="53"/>
      <c r="I92" s="117">
        <v>947.1</v>
      </c>
      <c r="J92" s="53"/>
      <c r="K92" s="53"/>
      <c r="L92" s="47">
        <v>1003.2</v>
      </c>
      <c r="M92" s="53"/>
      <c r="N92" s="53"/>
      <c r="O92" s="47">
        <v>1256.62</v>
      </c>
      <c r="P92" s="151">
        <v>3206.92</v>
      </c>
      <c r="Q92" s="152"/>
      <c r="R92" s="73">
        <f>(F92-P92)</f>
        <v>29793.08</v>
      </c>
      <c r="S92" s="54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</row>
    <row r="93" spans="1:38" ht="56.25" customHeight="1">
      <c r="A93" s="44">
        <v>70</v>
      </c>
      <c r="B93" s="65" t="s">
        <v>138</v>
      </c>
      <c r="C93" s="65" t="s">
        <v>131</v>
      </c>
      <c r="D93" s="65" t="s">
        <v>139</v>
      </c>
      <c r="E93" s="65" t="s">
        <v>36</v>
      </c>
      <c r="F93" s="70">
        <v>38000</v>
      </c>
      <c r="G93" s="136">
        <v>160.38</v>
      </c>
      <c r="H93" s="53"/>
      <c r="I93" s="136">
        <v>1090.6</v>
      </c>
      <c r="J93" s="53"/>
      <c r="K93" s="53"/>
      <c r="L93" s="136">
        <v>1155.2</v>
      </c>
      <c r="M93" s="53"/>
      <c r="N93" s="53"/>
      <c r="O93" s="136">
        <v>225</v>
      </c>
      <c r="P93" s="151">
        <v>2631.18</v>
      </c>
      <c r="Q93" s="152"/>
      <c r="R93" s="73">
        <v>35368.82</v>
      </c>
      <c r="S93" s="50"/>
      <c r="T93" s="138"/>
      <c r="U93" s="138"/>
      <c r="V93" s="138"/>
      <c r="W93" s="138"/>
      <c r="X93" s="139"/>
      <c r="Y93" s="140"/>
      <c r="Z93" s="141"/>
      <c r="AA93" s="140"/>
      <c r="AB93" s="141"/>
      <c r="AC93" s="141"/>
      <c r="AD93" s="140"/>
      <c r="AE93" s="141"/>
      <c r="AF93" s="141"/>
      <c r="AG93" s="140"/>
      <c r="AH93" s="140"/>
      <c r="AI93" s="140"/>
      <c r="AJ93" s="142"/>
      <c r="AK93" s="143"/>
      <c r="AL93" s="116"/>
    </row>
    <row r="94" spans="1:38" ht="56.25" customHeight="1">
      <c r="A94" s="44">
        <v>71</v>
      </c>
      <c r="B94" s="65" t="s">
        <v>152</v>
      </c>
      <c r="C94" s="65" t="s">
        <v>131</v>
      </c>
      <c r="D94" s="65" t="s">
        <v>153</v>
      </c>
      <c r="E94" s="65" t="s">
        <v>20</v>
      </c>
      <c r="F94" s="70">
        <v>33000</v>
      </c>
      <c r="G94" s="72">
        <v>0</v>
      </c>
      <c r="H94" s="53"/>
      <c r="I94" s="150">
        <v>947.1</v>
      </c>
      <c r="J94" s="53"/>
      <c r="K94" s="53"/>
      <c r="L94" s="150">
        <v>1003.2</v>
      </c>
      <c r="M94" s="53"/>
      <c r="N94" s="53"/>
      <c r="O94" s="150">
        <v>225</v>
      </c>
      <c r="P94" s="151">
        <v>2175.3</v>
      </c>
      <c r="Q94" s="152"/>
      <c r="R94" s="73">
        <v>30824.7</v>
      </c>
      <c r="S94" s="106"/>
      <c r="T94" s="138"/>
      <c r="U94" s="138"/>
      <c r="V94" s="138"/>
      <c r="W94" s="138"/>
      <c r="X94" s="139"/>
      <c r="Y94" s="140"/>
      <c r="Z94" s="141"/>
      <c r="AA94" s="140"/>
      <c r="AB94" s="141"/>
      <c r="AC94" s="141"/>
      <c r="AD94" s="140"/>
      <c r="AE94" s="141"/>
      <c r="AF94" s="141"/>
      <c r="AG94" s="140"/>
      <c r="AH94" s="140"/>
      <c r="AI94" s="140"/>
      <c r="AJ94" s="142"/>
      <c r="AK94" s="143"/>
      <c r="AL94" s="116"/>
    </row>
    <row r="95" spans="1:19" ht="56.25" customHeight="1" thickBot="1">
      <c r="A95" s="16">
        <v>72</v>
      </c>
      <c r="B95" s="65" t="s">
        <v>52</v>
      </c>
      <c r="C95" s="65" t="s">
        <v>131</v>
      </c>
      <c r="D95" s="65" t="s">
        <v>183</v>
      </c>
      <c r="E95" s="65" t="s">
        <v>36</v>
      </c>
      <c r="F95" s="70">
        <v>80000</v>
      </c>
      <c r="G95" s="82">
        <v>7142.96</v>
      </c>
      <c r="H95" s="82"/>
      <c r="I95" s="82">
        <f>(F95*2.87%)</f>
        <v>2296</v>
      </c>
      <c r="J95" s="82"/>
      <c r="K95" s="83"/>
      <c r="L95" s="82">
        <f>(F95*3.04%)</f>
        <v>2432</v>
      </c>
      <c r="M95" s="82"/>
      <c r="N95" s="82"/>
      <c r="O95" s="82">
        <v>1376.62</v>
      </c>
      <c r="P95" s="153">
        <v>13247.58</v>
      </c>
      <c r="Q95" s="154"/>
      <c r="R95" s="84">
        <f>(F95-P95)</f>
        <v>66752.42</v>
      </c>
      <c r="S95" s="46"/>
    </row>
    <row r="96" spans="1:19" ht="56.25" customHeight="1" thickBot="1">
      <c r="A96" s="18"/>
      <c r="B96" s="10" t="s">
        <v>22</v>
      </c>
      <c r="C96" s="10"/>
      <c r="D96" s="10"/>
      <c r="E96" s="12"/>
      <c r="F96" s="121">
        <v>2720300</v>
      </c>
      <c r="G96" s="27"/>
      <c r="H96" s="27"/>
      <c r="I96" s="27"/>
      <c r="J96" s="27"/>
      <c r="K96" s="28"/>
      <c r="L96" s="27"/>
      <c r="M96" s="27"/>
      <c r="N96" s="27"/>
      <c r="O96" s="27"/>
      <c r="P96" s="202"/>
      <c r="Q96" s="203"/>
      <c r="R96" s="27"/>
      <c r="S96" s="32"/>
    </row>
    <row r="97" spans="1:19" ht="56.25" customHeight="1" thickBot="1" thickTop="1">
      <c r="A97" s="19"/>
      <c r="B97" s="11"/>
      <c r="C97" s="11"/>
      <c r="D97" s="11"/>
      <c r="E97" s="13"/>
      <c r="F97" s="14"/>
      <c r="G97" s="4"/>
      <c r="H97" s="4"/>
      <c r="I97" s="37"/>
      <c r="J97" s="37"/>
      <c r="K97" s="38"/>
      <c r="L97" s="37"/>
      <c r="M97" s="4"/>
      <c r="N97" s="4"/>
      <c r="O97" s="37"/>
      <c r="P97" s="37"/>
      <c r="Q97" s="37"/>
      <c r="R97" s="37"/>
      <c r="S97" s="37"/>
    </row>
    <row r="98" spans="1:19" ht="56.25" customHeight="1">
      <c r="A98" s="4"/>
      <c r="B98" s="4"/>
      <c r="C98" s="4"/>
      <c r="D98" s="4"/>
      <c r="E98" s="4"/>
      <c r="F98" s="4"/>
      <c r="G98" s="3"/>
      <c r="H98" s="3"/>
      <c r="I98" s="5"/>
      <c r="J98" s="5"/>
      <c r="K98" s="9"/>
      <c r="L98" s="5"/>
      <c r="M98" s="3"/>
      <c r="N98" s="3"/>
      <c r="O98" s="5"/>
      <c r="P98" s="5"/>
      <c r="Q98" s="5"/>
      <c r="R98" s="5"/>
      <c r="S98" s="5"/>
    </row>
    <row r="99" spans="1:19" ht="56.25" customHeight="1">
      <c r="A99" s="4" t="s">
        <v>1</v>
      </c>
      <c r="B99" s="8"/>
      <c r="C99" s="8"/>
      <c r="D99" s="3"/>
      <c r="E99" s="3"/>
      <c r="F99" s="3"/>
      <c r="G99" s="3"/>
      <c r="H99" s="3"/>
      <c r="I99" s="5"/>
      <c r="J99" s="5"/>
      <c r="K99" s="3"/>
      <c r="L99" s="5"/>
      <c r="M99" s="5"/>
      <c r="N99" s="5"/>
      <c r="O99" s="5"/>
      <c r="P99" s="5"/>
      <c r="Q99" s="5"/>
      <c r="R99" s="5"/>
      <c r="S99" s="5"/>
    </row>
    <row r="100" spans="1:19" ht="56.25" customHeight="1">
      <c r="A100" s="3" t="s">
        <v>83</v>
      </c>
      <c r="B100" s="8"/>
      <c r="C100" s="8"/>
      <c r="D100" s="3"/>
      <c r="E100" s="3"/>
      <c r="F100" s="3"/>
      <c r="G100" s="3"/>
      <c r="H100" s="3"/>
      <c r="I100" s="5"/>
      <c r="J100" s="5"/>
      <c r="K100" s="3"/>
      <c r="L100" s="5"/>
      <c r="M100" s="5"/>
      <c r="N100" s="5"/>
      <c r="O100" s="5"/>
      <c r="P100" s="5"/>
      <c r="Q100" s="5"/>
      <c r="R100" s="5"/>
      <c r="S100" s="5"/>
    </row>
    <row r="101" spans="1:19" ht="56.25" customHeight="1">
      <c r="A101" s="3" t="s">
        <v>12</v>
      </c>
      <c r="B101" s="8"/>
      <c r="C101" s="8"/>
      <c r="D101" s="3"/>
      <c r="E101" s="3"/>
      <c r="F101" s="3"/>
      <c r="G101" s="3"/>
      <c r="H101" s="3"/>
      <c r="I101" s="5"/>
      <c r="J101" s="5"/>
      <c r="K101" s="3"/>
      <c r="L101" s="5"/>
      <c r="M101" s="5"/>
      <c r="N101" s="5"/>
      <c r="O101" s="5"/>
      <c r="P101" s="5"/>
      <c r="Q101" s="5"/>
      <c r="R101" s="5"/>
      <c r="S101" s="5"/>
    </row>
    <row r="102" spans="1:19" ht="56.25" customHeight="1">
      <c r="A102" s="3" t="s">
        <v>11</v>
      </c>
      <c r="B102" s="8"/>
      <c r="C102" s="8"/>
      <c r="D102" s="3"/>
      <c r="E102" s="3"/>
      <c r="F102" s="3"/>
      <c r="G102" s="3"/>
      <c r="H102" s="3"/>
      <c r="I102" s="5"/>
      <c r="J102" s="5"/>
      <c r="K102" s="3"/>
      <c r="L102" s="5"/>
      <c r="M102" s="5"/>
      <c r="N102" s="5"/>
      <c r="O102" s="5"/>
      <c r="P102" s="5"/>
      <c r="Q102" s="5"/>
      <c r="R102" s="5"/>
      <c r="S102" s="5"/>
    </row>
    <row r="103" spans="1:19" ht="56.25" customHeight="1">
      <c r="A103" s="3" t="s">
        <v>13</v>
      </c>
      <c r="B103" s="8"/>
      <c r="C103" s="8"/>
      <c r="D103" s="3"/>
      <c r="E103" s="3"/>
      <c r="F103" s="3"/>
      <c r="G103" s="96"/>
      <c r="H103" s="96"/>
      <c r="I103" s="96"/>
      <c r="J103" s="96"/>
      <c r="K103" s="96"/>
      <c r="L103" s="5"/>
      <c r="M103" s="5"/>
      <c r="N103" s="5"/>
      <c r="O103" s="5"/>
      <c r="P103" s="5"/>
      <c r="Q103" s="5"/>
      <c r="R103" s="5"/>
      <c r="S103" s="5"/>
    </row>
    <row r="104" spans="1:19" ht="56.25" customHeight="1">
      <c r="A104" s="96" t="s">
        <v>23</v>
      </c>
      <c r="B104" s="96"/>
      <c r="C104" s="96"/>
      <c r="D104" s="96"/>
      <c r="E104" s="96"/>
      <c r="F104" s="96"/>
      <c r="G104" s="101"/>
      <c r="H104" s="101"/>
      <c r="I104" s="101"/>
      <c r="J104" s="101"/>
      <c r="K104" s="101"/>
      <c r="L104" s="5"/>
      <c r="M104" s="5"/>
      <c r="N104" s="5"/>
      <c r="O104" s="5"/>
      <c r="P104" s="5"/>
      <c r="Q104" s="5"/>
      <c r="R104" s="5"/>
      <c r="S104" s="5"/>
    </row>
    <row r="105" spans="1:19" ht="56.25" customHeight="1">
      <c r="A105" s="101"/>
      <c r="B105" s="101"/>
      <c r="C105" s="101"/>
      <c r="D105" s="101"/>
      <c r="E105" s="101"/>
      <c r="F105" s="101"/>
      <c r="G105" s="3"/>
      <c r="H105" s="3"/>
      <c r="I105" s="5"/>
      <c r="J105" s="5"/>
      <c r="K105" s="3"/>
      <c r="L105" s="5"/>
      <c r="M105" s="5"/>
      <c r="N105" s="5"/>
      <c r="O105" s="5"/>
      <c r="P105" s="5"/>
      <c r="Q105" s="5"/>
      <c r="R105" s="5"/>
      <c r="S105" s="5"/>
    </row>
    <row r="106" spans="1:19" ht="56.25" customHeight="1">
      <c r="A106" s="3"/>
      <c r="B106" s="8"/>
      <c r="C106" s="8"/>
      <c r="D106" s="3"/>
      <c r="E106" s="3"/>
      <c r="F106" s="3"/>
      <c r="G106" s="3"/>
      <c r="H106" s="3"/>
      <c r="I106" s="5"/>
      <c r="J106" s="5"/>
      <c r="K106" s="3"/>
      <c r="L106" s="5"/>
      <c r="M106" s="5"/>
      <c r="N106" s="5"/>
      <c r="O106" s="5"/>
      <c r="P106" s="5"/>
      <c r="Q106" s="5"/>
      <c r="R106" s="5"/>
      <c r="S106" s="5"/>
    </row>
    <row r="107" spans="1:19" ht="56.25" customHeight="1">
      <c r="A107" s="3"/>
      <c r="B107" s="8"/>
      <c r="C107" s="8"/>
      <c r="D107" s="3"/>
      <c r="E107" s="3"/>
      <c r="F107" s="3"/>
      <c r="G107" s="3"/>
      <c r="H107" s="3"/>
      <c r="I107" s="5"/>
      <c r="J107" s="5"/>
      <c r="K107" s="3"/>
      <c r="L107" s="5"/>
      <c r="M107" s="3"/>
      <c r="N107" s="3"/>
      <c r="O107" s="5"/>
      <c r="P107" s="5"/>
      <c r="Q107" s="5"/>
      <c r="R107" s="5"/>
      <c r="S107" s="5"/>
    </row>
    <row r="108" spans="1:19" ht="56.25" customHeight="1">
      <c r="A108" s="4"/>
      <c r="B108" s="8"/>
      <c r="C108" s="8"/>
      <c r="D108" s="3"/>
      <c r="E108" s="3"/>
      <c r="F108" s="3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1:19" ht="56.25" customHeight="1">
      <c r="A109" s="100"/>
      <c r="B109" s="100"/>
      <c r="C109" s="100"/>
      <c r="D109" s="100"/>
      <c r="E109" s="100"/>
      <c r="F109" s="100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</row>
    <row r="110" spans="1:19" ht="56.25" customHeight="1">
      <c r="A110" s="99"/>
      <c r="B110" s="99"/>
      <c r="C110" s="99"/>
      <c r="D110" s="99"/>
      <c r="E110" s="99"/>
      <c r="F110" s="99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</row>
    <row r="111" spans="1:19" ht="56.25" customHeight="1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</row>
    <row r="112" spans="1:19" ht="56.25" customHeight="1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</row>
    <row r="113" spans="1:19" ht="56.25" customHeight="1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</row>
    <row r="114" spans="1:19" ht="56.25" customHeight="1">
      <c r="A114" s="98"/>
      <c r="B114" s="98"/>
      <c r="C114" s="98"/>
      <c r="D114" s="98"/>
      <c r="E114" s="98"/>
      <c r="F114" s="98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56.25" customHeight="1">
      <c r="A118" s="20"/>
      <c r="B118" s="7"/>
      <c r="C118" s="7"/>
      <c r="D118" s="7"/>
      <c r="E118" s="7"/>
      <c r="F118" s="7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56.25" customHeight="1">
      <c r="A119" s="20"/>
      <c r="B119" s="7"/>
      <c r="C119" s="7"/>
      <c r="D119" s="7"/>
      <c r="E119" s="7"/>
      <c r="F119" s="7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56.25" customHeight="1">
      <c r="A120" s="20"/>
      <c r="B120" s="7"/>
      <c r="C120" s="7"/>
      <c r="D120" s="7"/>
      <c r="E120" s="7"/>
      <c r="F120" s="7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56.25" customHeight="1">
      <c r="A121" s="20"/>
      <c r="B121" s="7"/>
      <c r="C121" s="7"/>
      <c r="D121" s="7"/>
      <c r="E121" s="7"/>
      <c r="F121" s="7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19" ht="56.25" customHeight="1">
      <c r="A122" s="20"/>
      <c r="B122" s="7"/>
      <c r="C122" s="7"/>
      <c r="D122" s="7"/>
      <c r="E122" s="7"/>
      <c r="F122" s="7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1:19" ht="56.25" customHeight="1">
      <c r="A123" s="20"/>
      <c r="B123" s="7"/>
      <c r="C123" s="7"/>
      <c r="D123" s="7"/>
      <c r="E123" s="7"/>
      <c r="F123" s="7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</row>
    <row r="124" spans="1:19" ht="56.25" customHeight="1">
      <c r="A124" s="20"/>
      <c r="B124" s="7"/>
      <c r="C124" s="7"/>
      <c r="D124" s="7"/>
      <c r="E124" s="7"/>
      <c r="F124" s="7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1:19" ht="56.25" customHeight="1">
      <c r="A125" s="20"/>
      <c r="B125" s="7"/>
      <c r="C125" s="7"/>
      <c r="D125" s="7"/>
      <c r="E125" s="7"/>
      <c r="F125" s="7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1:6" ht="56.25" customHeight="1">
      <c r="A126" s="20"/>
      <c r="B126" s="7"/>
      <c r="C126" s="7"/>
      <c r="D126" s="7"/>
      <c r="E126" s="7"/>
      <c r="F126" s="7"/>
    </row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/>
    <row r="141" ht="56.25" customHeight="1"/>
    <row r="142" ht="56.25" customHeight="1"/>
    <row r="143" ht="56.25" customHeight="1"/>
    <row r="144" ht="56.25" customHeight="1"/>
    <row r="145" ht="56.25" customHeight="1" thickBot="1"/>
    <row r="146" ht="56.25" customHeight="1">
      <c r="A146" s="21"/>
    </row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  <row r="553" ht="56.25" customHeight="1"/>
    <row r="554" ht="56.25" customHeight="1"/>
    <row r="555" ht="56.25" customHeight="1"/>
    <row r="556" ht="56.25" customHeight="1"/>
    <row r="557" ht="56.25" customHeight="1"/>
    <row r="558" ht="56.25" customHeight="1"/>
    <row r="559" ht="56.25" customHeight="1"/>
    <row r="560" ht="56.25" customHeight="1"/>
  </sheetData>
  <sheetProtection/>
  <mergeCells count="108">
    <mergeCell ref="P24:Q24"/>
    <mergeCell ref="P46:Q46"/>
    <mergeCell ref="P60:Q60"/>
    <mergeCell ref="P94:Q94"/>
    <mergeCell ref="P57:Q57"/>
    <mergeCell ref="P58:Q58"/>
    <mergeCell ref="P59:Q59"/>
    <mergeCell ref="P61:Q61"/>
    <mergeCell ref="P73:Q73"/>
    <mergeCell ref="P56:Q56"/>
    <mergeCell ref="P96:Q96"/>
    <mergeCell ref="P47:Q47"/>
    <mergeCell ref="P91:Q91"/>
    <mergeCell ref="P89:Q89"/>
    <mergeCell ref="P90:Q90"/>
    <mergeCell ref="P74:Q74"/>
    <mergeCell ref="P76:Q76"/>
    <mergeCell ref="P49:Q49"/>
    <mergeCell ref="P68:Q68"/>
    <mergeCell ref="P79:Q79"/>
    <mergeCell ref="P28:Q28"/>
    <mergeCell ref="P29:Q29"/>
    <mergeCell ref="P92:Q92"/>
    <mergeCell ref="A62:E62"/>
    <mergeCell ref="A67:E67"/>
    <mergeCell ref="P87:Q87"/>
    <mergeCell ref="P64:Q64"/>
    <mergeCell ref="P65:Q65"/>
    <mergeCell ref="P66:Q66"/>
    <mergeCell ref="P22:Q22"/>
    <mergeCell ref="P48:Q48"/>
    <mergeCell ref="P45:Q45"/>
    <mergeCell ref="P32:Q32"/>
    <mergeCell ref="P30:Q30"/>
    <mergeCell ref="P25:Q25"/>
    <mergeCell ref="P27:Q27"/>
    <mergeCell ref="P26:Q26"/>
    <mergeCell ref="P34:Q34"/>
    <mergeCell ref="P23:Q23"/>
    <mergeCell ref="I13:J13"/>
    <mergeCell ref="I12:O12"/>
    <mergeCell ref="P21:Q21"/>
    <mergeCell ref="P17:Q17"/>
    <mergeCell ref="S12:S14"/>
    <mergeCell ref="O13:O14"/>
    <mergeCell ref="P16:Q16"/>
    <mergeCell ref="P12:Q12"/>
    <mergeCell ref="P20:Q20"/>
    <mergeCell ref="A9:S9"/>
    <mergeCell ref="L14:M14"/>
    <mergeCell ref="F12:F14"/>
    <mergeCell ref="G12:G14"/>
    <mergeCell ref="N13:N14"/>
    <mergeCell ref="K13:K14"/>
    <mergeCell ref="I14:J14"/>
    <mergeCell ref="P13:Q14"/>
    <mergeCell ref="L13:M13"/>
    <mergeCell ref="R12:R14"/>
    <mergeCell ref="A6:S6"/>
    <mergeCell ref="H12:H14"/>
    <mergeCell ref="B12:B14"/>
    <mergeCell ref="A12:A14"/>
    <mergeCell ref="A7:S7"/>
    <mergeCell ref="A21:F21"/>
    <mergeCell ref="B16:F16"/>
    <mergeCell ref="P19:Q19"/>
    <mergeCell ref="P18:Q18"/>
    <mergeCell ref="B15:F15"/>
    <mergeCell ref="A91:E91"/>
    <mergeCell ref="A80:E80"/>
    <mergeCell ref="A74:E74"/>
    <mergeCell ref="P88:Q88"/>
    <mergeCell ref="P80:Q80"/>
    <mergeCell ref="P83:Q83"/>
    <mergeCell ref="P84:Q84"/>
    <mergeCell ref="P86:Q86"/>
    <mergeCell ref="P77:Q77"/>
    <mergeCell ref="P81:Q81"/>
    <mergeCell ref="P33:Q33"/>
    <mergeCell ref="P31:Q31"/>
    <mergeCell ref="P44:Q44"/>
    <mergeCell ref="P71:Q71"/>
    <mergeCell ref="P51:Q51"/>
    <mergeCell ref="P53:Q53"/>
    <mergeCell ref="P54:Q54"/>
    <mergeCell ref="P36:Q36"/>
    <mergeCell ref="P41:Q41"/>
    <mergeCell ref="P52:Q52"/>
    <mergeCell ref="P39:Q39"/>
    <mergeCell ref="P40:Q40"/>
    <mergeCell ref="P95:Q95"/>
    <mergeCell ref="P85:Q85"/>
    <mergeCell ref="P82:Q82"/>
    <mergeCell ref="P43:Q43"/>
    <mergeCell ref="P72:Q72"/>
    <mergeCell ref="P55:Q55"/>
    <mergeCell ref="P50:Q50"/>
    <mergeCell ref="P69:Q69"/>
    <mergeCell ref="P42:Q42"/>
    <mergeCell ref="P70:Q70"/>
    <mergeCell ref="P35:Q35"/>
    <mergeCell ref="P67:Q67"/>
    <mergeCell ref="P63:Q63"/>
    <mergeCell ref="P93:Q93"/>
    <mergeCell ref="P78:Q78"/>
    <mergeCell ref="P75:Q75"/>
    <mergeCell ref="P37:Q37"/>
    <mergeCell ref="P38:Q38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2013-03-13T19:00:22Z</cp:lastPrinted>
  <dcterms:created xsi:type="dcterms:W3CDTF">2006-07-11T17:39:34Z</dcterms:created>
  <dcterms:modified xsi:type="dcterms:W3CDTF">2018-07-09T15:46:13Z</dcterms:modified>
  <cp:category/>
  <cp:version/>
  <cp:contentType/>
  <cp:contentStatus/>
</cp:coreProperties>
</file>