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<sst xmlns="http://schemas.openxmlformats.org/spreadsheetml/2006/main" count="313" uniqueCount="174">
  <si>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</si>
  <si>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</si>
  <si>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</si>
  <si>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</si>
  <si>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</si>
  <si>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</si>
  <si>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</si>
  <si>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</si>
  <si>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</si>
  <si>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</si>
  <si>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</si>
  <si>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</si>
  <si>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</si>
  <si>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</si>
  <si>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</si>
  <si>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</si>
  <si>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</si>
  <si>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</si>
  <si>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</si>
  <si>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</si>
  <si>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</si>
  <si>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</si>
  <si>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</si>
  <si>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</si>
  <si>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</si>
  <si>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</si>
  <si>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</si>
  <si>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</si>
  <si>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</si>
  <si>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</si>
  <si>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</si>
  <si>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</si>
  <si>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</si>
  <si>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</si>
  <si>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</si>
  <si>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</si>
  <si>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</si>
  <si>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</si>
  <si>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</si>
  <si>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</si>
  <si>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</si>
  <si>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</si>
  <si>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</si>
  <si>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</si>
  <si>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</si>
  <si>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</si>
  <si>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</si>
  <si>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</si>
  <si>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</si>
  <si>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</si>
  <si>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</si>
  <si>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</si>
  <si>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</si>
  <si>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</si>
  <si>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</si>
  <si>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</si>
  <si>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</si>
  <si>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</si>
  <si>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</si>
  <si>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</si>
  <si>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</si>
  <si>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</si>
  <si>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</si>
  <si>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</si>
  <si>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</si>
  <si>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</si>
  <si>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</si>
  <si>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</si>
  <si>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</si>
  <si>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</si>
  <si>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</si>
  <si>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</si>
  <si>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</si>
  <si>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</si>
  <si>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</si>
  <si>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</si>
  <si>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</si>
  <si>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</si>
  <si>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</si>
  <si>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</si>
  <si>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</si>
  <si>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</si>
  <si>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</si>
  <si>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</si>
  <si>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</si>
  <si>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</si>
  <si>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</si>
  <si>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</si>
  <si>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</si>
  <si>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</si>
  <si>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</si>
  <si>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</si>
  <si>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</si>
  <si>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</si>
  <si>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</si>
  <si>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</si>
  <si>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</si>
  <si>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</si>
  <si>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</si>
  <si>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</si>
  <si>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</si>
  <si>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</si>
  <si>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</si>
  <si>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</si>
  <si>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</si>
  <si>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</si>
  <si>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</si>
  <si>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</si>
  <si>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</si>
  <si>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</si>
  <si>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</si>
  <si>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</si>
  <si>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</si>
  <si>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</si>
  <si>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</si>
  <si>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</si>
  <si>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</si>
  <si>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</si>
  <si>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</si>
  <si>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</si>
  <si>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</si>
  <si>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</si>
  <si>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</si>
  <si>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</si>
  <si>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</si>
  <si>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</si>
  <si>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</si>
  <si>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</si>
  <si>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</si>
  <si>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</si>
  <si>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</si>
  <si>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</si>
  <si>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</si>
  <si>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</si>
  <si>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</si>
  <si>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</si>
  <si>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</si>
  <si>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</si>
  <si>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</si>
  <si>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</si>
  <si>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</si>
  <si>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</si>
  <si>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</si>
  <si>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</si>
  <si>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</si>
  <si>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</si>
  <si>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</si>
  <si>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</si>
  <si>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</si>
  <si>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</si>
  <si>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</si>
  <si>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</si>
  <si>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</si>
  <si>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</si>
  <si>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</si>
  <si>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</si>
  <si>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</si>
  <si>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</si>
  <si>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</si>
  <si>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</si>
  <si>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</si>
  <si>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</si>
  <si>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</si>
  <si>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</si>
  <si>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</si>
  <si>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</si>
  <si>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</si>
  <si>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</si>
  <si>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</si>
  <si>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</si>
  <si>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r>
      <t>Correspondiente al mes de Agosto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</si>
  <si>
    <t>45.575.70</t>
  </si>
  <si>
    <t>Francisco Antonio Santos Mella</t>
  </si>
  <si>
    <t>Investigador  Cientifico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</si>
</sst>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D1">
      <selection activeCell="P91" sqref="P91:Q9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8" t="s">
        <v>91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s="33" customFormat="1" ht="18.75">
      <c r="A7" s="164" t="s">
        <v>90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8" t="s">
        <v>15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170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3" t="s">
        <v>18</v>
      </c>
      <c r="B12" s="162" t="s">
        <v>14</v>
      </c>
      <c r="C12" s="56"/>
      <c r="D12" s="56"/>
      <c r="E12" s="56"/>
      <c r="F12" s="171" t="s">
        <v>16</v>
      </c>
      <c r="G12" s="159" t="s">
        <v>6</v>
      </c>
      <c r="H12" s="159" t="s">
        <v>10</v>
      </c>
      <c r="I12" s="166" t="s">
        <v>5</v>
      </c>
      <c r="J12" s="166"/>
      <c r="K12" s="166"/>
      <c r="L12" s="166"/>
      <c r="M12" s="166"/>
      <c r="N12" s="166"/>
      <c r="O12" s="167"/>
      <c r="P12" s="177" t="s">
        <v>0</v>
      </c>
      <c r="Q12" s="178"/>
      <c r="R12" s="180" t="s">
        <v>17</v>
      </c>
      <c r="S12" s="180" t="s">
        <v>2</v>
      </c>
    </row>
    <row r="13" spans="1:19" s="2" customFormat="1" ht="37.5" customHeight="1">
      <c r="A13" s="163"/>
      <c r="B13" s="162"/>
      <c r="C13" s="56" t="s">
        <v>21</v>
      </c>
      <c r="D13" s="56" t="s">
        <v>98</v>
      </c>
      <c r="E13" s="56" t="s">
        <v>19</v>
      </c>
      <c r="F13" s="171"/>
      <c r="G13" s="160"/>
      <c r="H13" s="160"/>
      <c r="I13" s="165" t="s">
        <v>8</v>
      </c>
      <c r="J13" s="165"/>
      <c r="K13" s="160"/>
      <c r="L13" s="179" t="s">
        <v>9</v>
      </c>
      <c r="M13" s="165"/>
      <c r="N13" s="172" t="s">
        <v>7</v>
      </c>
      <c r="O13" s="183" t="s">
        <v>72</v>
      </c>
      <c r="P13" s="173" t="s">
        <v>73</v>
      </c>
      <c r="Q13" s="174"/>
      <c r="R13" s="181"/>
      <c r="S13" s="181"/>
    </row>
    <row r="14" spans="1:19" s="2" customFormat="1" ht="45.75" customHeight="1" thickBot="1">
      <c r="A14" s="163"/>
      <c r="B14" s="162"/>
      <c r="C14" s="56"/>
      <c r="D14" s="56"/>
      <c r="E14" s="56"/>
      <c r="F14" s="171"/>
      <c r="G14" s="161"/>
      <c r="H14" s="161"/>
      <c r="I14" s="169" t="s">
        <v>3</v>
      </c>
      <c r="J14" s="170"/>
      <c r="K14" s="161"/>
      <c r="L14" s="169" t="s">
        <v>4</v>
      </c>
      <c r="M14" s="170"/>
      <c r="N14" s="161"/>
      <c r="O14" s="184"/>
      <c r="P14" s="175"/>
      <c r="Q14" s="176"/>
      <c r="R14" s="182"/>
      <c r="S14" s="182"/>
    </row>
    <row r="15" spans="1:19" s="2" customFormat="1" ht="45.75" customHeight="1" thickBot="1">
      <c r="A15" s="57"/>
      <c r="B15" s="150" t="s">
        <v>31</v>
      </c>
      <c r="C15" s="151"/>
      <c r="D15" s="151"/>
      <c r="E15" s="151"/>
      <c r="F15" s="15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7" t="s">
        <v>32</v>
      </c>
      <c r="C16" s="157"/>
      <c r="D16" s="157"/>
      <c r="E16" s="157"/>
      <c r="F16" s="157"/>
      <c r="G16" s="46"/>
      <c r="H16" s="46"/>
      <c r="I16" s="88"/>
      <c r="J16" s="46"/>
      <c r="K16" s="46"/>
      <c r="L16" s="88"/>
      <c r="M16" s="46"/>
      <c r="N16" s="46"/>
      <c r="O16" s="46"/>
      <c r="P16" s="185"/>
      <c r="Q16" s="185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7017.05</v>
      </c>
      <c r="P17" s="148">
        <v>9590.95</v>
      </c>
      <c r="Q17" s="149"/>
      <c r="R17" s="74">
        <f>(F17-P17)</f>
        <v>20409.05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7">
        <v>6957.11</v>
      </c>
      <c r="Q18" s="138"/>
      <c r="R18" s="74">
        <f>(F18-P18)</f>
        <v>48042.89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37">
        <v>3259</v>
      </c>
      <c r="Q19" s="138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5798.04</v>
      </c>
      <c r="P20" s="137">
        <v>7068.69</v>
      </c>
      <c r="Q20" s="138"/>
      <c r="R20" s="74">
        <v>14431.31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1098.76</v>
      </c>
      <c r="P21" s="137">
        <v>2369.41</v>
      </c>
      <c r="Q21" s="138"/>
      <c r="R21" s="74">
        <f>(F21-P21)</f>
        <v>19130.59</v>
      </c>
      <c r="S21" s="45"/>
    </row>
    <row r="22" spans="1:19" s="8" customFormat="1" ht="46.5" customHeight="1">
      <c r="A22" s="151" t="s">
        <v>34</v>
      </c>
      <c r="B22" s="151"/>
      <c r="C22" s="151"/>
      <c r="D22" s="151"/>
      <c r="E22" s="151"/>
      <c r="F22" s="152"/>
      <c r="G22" s="24"/>
      <c r="H22" s="24"/>
      <c r="I22" s="73"/>
      <c r="J22" s="24"/>
      <c r="K22" s="24"/>
      <c r="L22" s="73"/>
      <c r="M22" s="24"/>
      <c r="N22" s="24"/>
      <c r="O22" s="24"/>
      <c r="P22" s="137"/>
      <c r="Q22" s="138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7">
        <v>17701.9</v>
      </c>
      <c r="Q23" s="138"/>
      <c r="R23" s="74">
        <f aca="true" t="shared" si="0" ref="R23:R31">(F23-P23)</f>
        <v>77298.1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7">
        <v>2934.5</v>
      </c>
      <c r="Q24" s="138"/>
      <c r="R24" s="74">
        <f t="shared" si="0"/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7">
        <v>5879.95</v>
      </c>
      <c r="Q25" s="138"/>
      <c r="R25" s="74">
        <f t="shared" si="0"/>
        <v>39120.05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7">
        <v>1575.2</v>
      </c>
      <c r="Q26" s="138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7">
        <v>1475.2</v>
      </c>
      <c r="Q27" s="138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37">
        <v>34639.15</v>
      </c>
      <c r="Q28" s="138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7">
        <f>(G29+I29+L29+O29)</f>
        <v>2602.5</v>
      </c>
      <c r="Q29" s="138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37">
        <v>2819.3</v>
      </c>
      <c r="Q30" s="138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5">(F31*3.04%)</f>
        <v>608</v>
      </c>
      <c r="M31" s="48"/>
      <c r="N31" s="48"/>
      <c r="O31" s="48">
        <v>605</v>
      </c>
      <c r="P31" s="148">
        <v>1787</v>
      </c>
      <c r="Q31" s="149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46">
        <v>1722.95</v>
      </c>
      <c r="Q32" s="147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53">
        <v>2225.3</v>
      </c>
      <c r="Q33" s="154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4061.43</v>
      </c>
      <c r="P34" s="144">
        <v>5716.23</v>
      </c>
      <c r="Q34" s="145"/>
      <c r="R34" s="74">
        <f>(F34-P34)</f>
        <v>22283.77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37">
        <v>1161.5</v>
      </c>
      <c r="Q35" s="138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2469.82</v>
      </c>
      <c r="P36" s="137">
        <v>3888.22</v>
      </c>
      <c r="Q36" s="138"/>
      <c r="R36" s="74">
        <f>(F36-P36)</f>
        <v>20111.78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37">
        <v>1586.5</v>
      </c>
      <c r="Q37" s="138"/>
      <c r="R37" s="74">
        <f aca="true" t="shared" si="3" ref="R37:R42">(F37-P37)</f>
        <v>13413.5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37">
        <v>1241.5</v>
      </c>
      <c r="Q38" s="138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2713.36</v>
      </c>
      <c r="P39" s="137">
        <v>5150.84</v>
      </c>
      <c r="Q39" s="138"/>
      <c r="R39" s="74">
        <f t="shared" si="3"/>
        <v>11349.16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37">
        <v>1181.5</v>
      </c>
      <c r="Q40" s="138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37">
        <v>1120.6</v>
      </c>
      <c r="Q41" s="138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2778.86</v>
      </c>
      <c r="P42" s="137">
        <v>3665.36</v>
      </c>
      <c r="Q42" s="138"/>
      <c r="R42" s="74">
        <f t="shared" si="3"/>
        <v>11334.64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5">(F43*2.87%)</f>
        <v>487.9</v>
      </c>
      <c r="J43" s="46"/>
      <c r="K43" s="53"/>
      <c r="L43" s="48">
        <f t="shared" si="2"/>
        <v>516.8</v>
      </c>
      <c r="M43" s="46"/>
      <c r="N43" s="46"/>
      <c r="O43" s="48">
        <v>3289.34</v>
      </c>
      <c r="P43" s="137">
        <v>4353.14</v>
      </c>
      <c r="Q43" s="138"/>
      <c r="R43" s="74">
        <v>13646.66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2134.89</v>
      </c>
      <c r="P44" s="137">
        <v>3021.39</v>
      </c>
      <c r="Q44" s="138"/>
      <c r="R44" s="74">
        <v>11978.61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3668.23</v>
      </c>
      <c r="P45" s="137">
        <v>1789.7</v>
      </c>
      <c r="Q45" s="138"/>
      <c r="R45" s="74">
        <v>15210.3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7">
        <v>2039.65</v>
      </c>
      <c r="Q46" s="138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37">
        <v>9424.3</v>
      </c>
      <c r="Q47" s="138"/>
      <c r="R47" s="76" t="s">
        <v>171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3">
        <f>(G48+N86+I48+L48+O48)</f>
        <v>1461.5</v>
      </c>
      <c r="Q48" s="143"/>
      <c r="R48" s="74">
        <f aca="true" t="shared" si="5" ref="R48:R55">(F48-P48)</f>
        <v>13538.5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3">
        <f>(G49+N87+I49+L49+O49)</f>
        <v>1661.5</v>
      </c>
      <c r="Q49" s="143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315</v>
      </c>
      <c r="P50" s="143">
        <v>1751.5</v>
      </c>
      <c r="Q50" s="143"/>
      <c r="R50" s="74">
        <f t="shared" si="5"/>
        <v>13248.5</v>
      </c>
      <c r="S50" s="29"/>
    </row>
    <row r="51" spans="1:19" s="3" customFormat="1" ht="49.5" customHeight="1">
      <c r="A51" s="16">
        <v>33</v>
      </c>
      <c r="B51" s="52" t="s">
        <v>128</v>
      </c>
      <c r="C51" s="52" t="s">
        <v>118</v>
      </c>
      <c r="D51" s="52" t="s">
        <v>43</v>
      </c>
      <c r="E51" s="52" t="s">
        <v>38</v>
      </c>
      <c r="F51" s="67">
        <v>15000</v>
      </c>
      <c r="G51" s="128">
        <v>0</v>
      </c>
      <c r="H51" s="128"/>
      <c r="I51" s="128">
        <f t="shared" si="4"/>
        <v>430.5</v>
      </c>
      <c r="J51" s="128"/>
      <c r="K51" s="128"/>
      <c r="L51" s="128">
        <f t="shared" si="2"/>
        <v>456</v>
      </c>
      <c r="M51" s="128"/>
      <c r="N51" s="128"/>
      <c r="O51" s="128">
        <v>2229.53</v>
      </c>
      <c r="P51" s="137">
        <v>3116.03</v>
      </c>
      <c r="Q51" s="138"/>
      <c r="R51" s="74">
        <f t="shared" si="5"/>
        <v>11883.97</v>
      </c>
      <c r="S51" s="30"/>
    </row>
    <row r="52" spans="1:115" s="3" customFormat="1" ht="34.5" customHeight="1">
      <c r="A52" s="96">
        <v>34</v>
      </c>
      <c r="B52" s="97" t="s">
        <v>129</v>
      </c>
      <c r="C52" s="97" t="s">
        <v>118</v>
      </c>
      <c r="D52" s="97" t="s">
        <v>43</v>
      </c>
      <c r="E52" s="97" t="s">
        <v>38</v>
      </c>
      <c r="F52" s="105">
        <v>15000</v>
      </c>
      <c r="G52" s="110">
        <v>0</v>
      </c>
      <c r="H52" s="95"/>
      <c r="I52" s="120">
        <f t="shared" si="4"/>
        <v>430.5</v>
      </c>
      <c r="J52" s="111"/>
      <c r="K52" s="111"/>
      <c r="L52" s="120">
        <f t="shared" si="2"/>
        <v>456</v>
      </c>
      <c r="M52" s="111"/>
      <c r="N52" s="111"/>
      <c r="O52" s="111">
        <v>2296.33</v>
      </c>
      <c r="P52" s="137">
        <v>3182.83</v>
      </c>
      <c r="Q52" s="138"/>
      <c r="R52" s="74">
        <f t="shared" si="5"/>
        <v>11817.17</v>
      </c>
      <c r="S52" s="9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4">
        <v>35</v>
      </c>
      <c r="B53" s="97" t="s">
        <v>130</v>
      </c>
      <c r="C53" s="97" t="s">
        <v>118</v>
      </c>
      <c r="D53" s="97" t="s">
        <v>43</v>
      </c>
      <c r="E53" s="97" t="s">
        <v>20</v>
      </c>
      <c r="F53" s="105">
        <v>15000</v>
      </c>
      <c r="G53" s="110">
        <v>0</v>
      </c>
      <c r="H53" s="95"/>
      <c r="I53" s="120">
        <f t="shared" si="4"/>
        <v>430.5</v>
      </c>
      <c r="J53" s="111"/>
      <c r="K53" s="111"/>
      <c r="L53" s="120">
        <f t="shared" si="2"/>
        <v>456</v>
      </c>
      <c r="M53" s="111"/>
      <c r="N53" s="111"/>
      <c r="O53" s="111">
        <v>6460.77</v>
      </c>
      <c r="P53" s="137">
        <v>7347.27</v>
      </c>
      <c r="Q53" s="138"/>
      <c r="R53" s="74">
        <f t="shared" si="5"/>
        <v>7652.73</v>
      </c>
      <c r="S53" s="1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87</v>
      </c>
      <c r="C54" s="52" t="s">
        <v>118</v>
      </c>
      <c r="D54" s="52" t="s">
        <v>43</v>
      </c>
      <c r="E54" s="52" t="s">
        <v>38</v>
      </c>
      <c r="F54" s="67">
        <v>18500</v>
      </c>
      <c r="G54" s="99">
        <v>0</v>
      </c>
      <c r="H54" s="48"/>
      <c r="I54" s="120">
        <f t="shared" si="4"/>
        <v>530.95</v>
      </c>
      <c r="J54" s="111"/>
      <c r="K54" s="111"/>
      <c r="L54" s="120">
        <f t="shared" si="2"/>
        <v>562.4</v>
      </c>
      <c r="M54" s="111"/>
      <c r="N54" s="111"/>
      <c r="O54" s="111">
        <v>275</v>
      </c>
      <c r="P54" s="137">
        <v>1368.35</v>
      </c>
      <c r="Q54" s="138"/>
      <c r="R54" s="74">
        <f t="shared" si="5"/>
        <v>17131.65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6">
        <v>37</v>
      </c>
      <c r="B55" s="52" t="s">
        <v>131</v>
      </c>
      <c r="C55" s="52" t="s">
        <v>118</v>
      </c>
      <c r="D55" s="52" t="s">
        <v>43</v>
      </c>
      <c r="E55" s="52" t="s">
        <v>38</v>
      </c>
      <c r="F55" s="67">
        <v>15000</v>
      </c>
      <c r="G55" s="111">
        <v>0</v>
      </c>
      <c r="H55" s="111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275</v>
      </c>
      <c r="P55" s="137">
        <v>1161.5</v>
      </c>
      <c r="Q55" s="138"/>
      <c r="R55" s="74">
        <f t="shared" si="5"/>
        <v>13838.5</v>
      </c>
      <c r="S55" s="30"/>
    </row>
    <row r="56" spans="1:19" s="3" customFormat="1" ht="56.25" customHeight="1">
      <c r="A56" s="150" t="s">
        <v>92</v>
      </c>
      <c r="B56" s="151"/>
      <c r="C56" s="151"/>
      <c r="D56" s="151"/>
      <c r="E56" s="152"/>
      <c r="F56" s="112"/>
      <c r="G56" s="24"/>
      <c r="H56" s="24"/>
      <c r="I56" s="73"/>
      <c r="J56" s="24"/>
      <c r="K56" s="64"/>
      <c r="L56" s="73"/>
      <c r="M56" s="24"/>
      <c r="N56" s="24"/>
      <c r="O56" s="24"/>
      <c r="P56" s="148"/>
      <c r="Q56" s="149"/>
      <c r="R56" s="76"/>
      <c r="S56" s="30"/>
    </row>
    <row r="57" spans="1:19" s="3" customFormat="1" ht="41.25" customHeight="1">
      <c r="A57" s="16">
        <v>38</v>
      </c>
      <c r="B57" s="62" t="s">
        <v>163</v>
      </c>
      <c r="C57" s="62" t="s">
        <v>118</v>
      </c>
      <c r="D57" s="62" t="s">
        <v>43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7">
        <v>1061.5</v>
      </c>
      <c r="Q57" s="138"/>
      <c r="R57" s="74">
        <v>13938.5</v>
      </c>
      <c r="S57" s="30"/>
    </row>
    <row r="58" spans="1:19" s="3" customFormat="1" ht="41.25" customHeight="1">
      <c r="A58" s="45">
        <v>39</v>
      </c>
      <c r="B58" s="62" t="s">
        <v>132</v>
      </c>
      <c r="C58" s="62" t="s">
        <v>118</v>
      </c>
      <c r="D58" s="62" t="s">
        <v>133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1098.76</v>
      </c>
      <c r="P58" s="137">
        <v>6857.11</v>
      </c>
      <c r="Q58" s="138"/>
      <c r="R58" s="74">
        <v>48142.89</v>
      </c>
      <c r="S58" s="30"/>
    </row>
    <row r="59" spans="1:19" s="3" customFormat="1" ht="44.25" customHeight="1">
      <c r="A59" s="45">
        <v>40</v>
      </c>
      <c r="B59" s="50" t="s">
        <v>134</v>
      </c>
      <c r="C59" s="50" t="s">
        <v>118</v>
      </c>
      <c r="D59" s="50" t="s">
        <v>42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4203.79</v>
      </c>
      <c r="P59" s="137">
        <v>5622.19</v>
      </c>
      <c r="Q59" s="138"/>
      <c r="R59" s="74">
        <f>(F59-P59)</f>
        <v>18377.81</v>
      </c>
      <c r="S59" s="47"/>
    </row>
    <row r="60" spans="1:19" s="3" customFormat="1" ht="51.75" customHeight="1">
      <c r="A60" s="45">
        <v>41</v>
      </c>
      <c r="B60" s="50" t="s">
        <v>46</v>
      </c>
      <c r="C60" s="50" t="s">
        <v>118</v>
      </c>
      <c r="D60" s="50" t="s">
        <v>47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7">
        <v>6028.96</v>
      </c>
      <c r="Q60" s="138"/>
      <c r="R60" s="74">
        <f>(F60-P60)</f>
        <v>14971.04</v>
      </c>
      <c r="S60" s="47"/>
    </row>
    <row r="61" spans="1:115" s="33" customFormat="1" ht="41.25" customHeight="1">
      <c r="A61" s="150" t="s">
        <v>53</v>
      </c>
      <c r="B61" s="151"/>
      <c r="C61" s="151"/>
      <c r="D61" s="151"/>
      <c r="E61" s="152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8"/>
      <c r="Q61" s="149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135</v>
      </c>
      <c r="C62" s="66" t="s">
        <v>126</v>
      </c>
      <c r="D62" s="66" t="s">
        <v>136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1198.76</v>
      </c>
      <c r="P62" s="137">
        <v>6957.11</v>
      </c>
      <c r="Q62" s="138"/>
      <c r="R62" s="74">
        <f aca="true" t="shared" si="6" ref="R62:R68">(F62-P62)</f>
        <v>48042.89</v>
      </c>
      <c r="S62" s="47"/>
    </row>
    <row r="63" spans="1:19" s="33" customFormat="1" ht="51" customHeight="1">
      <c r="A63" s="16">
        <v>43</v>
      </c>
      <c r="B63" s="66" t="s">
        <v>55</v>
      </c>
      <c r="C63" s="66" t="s">
        <v>126</v>
      </c>
      <c r="D63" s="66" t="s">
        <v>56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7">
        <v>2343.5</v>
      </c>
      <c r="Q63" s="138"/>
      <c r="R63" s="74">
        <f t="shared" si="6"/>
        <v>32656.5</v>
      </c>
      <c r="S63" s="47"/>
    </row>
    <row r="64" spans="1:19" s="33" customFormat="1" ht="44.25" customHeight="1">
      <c r="A64" s="16">
        <v>44</v>
      </c>
      <c r="B64" s="79" t="s">
        <v>139</v>
      </c>
      <c r="C64" s="79" t="s">
        <v>126</v>
      </c>
      <c r="D64" s="79" t="s">
        <v>138</v>
      </c>
      <c r="E64" s="79" t="s">
        <v>38</v>
      </c>
      <c r="F64" s="80">
        <v>18000</v>
      </c>
      <c r="G64" s="73">
        <v>0</v>
      </c>
      <c r="H64" s="24"/>
      <c r="I64" s="73">
        <v>516.6</v>
      </c>
      <c r="J64" s="24"/>
      <c r="K64" s="64"/>
      <c r="L64" s="73">
        <v>547.2</v>
      </c>
      <c r="M64" s="24"/>
      <c r="N64" s="24"/>
      <c r="O64" s="73">
        <v>175</v>
      </c>
      <c r="P64" s="148">
        <v>1238.8</v>
      </c>
      <c r="Q64" s="149"/>
      <c r="R64" s="76">
        <f t="shared" si="6"/>
        <v>16761.2</v>
      </c>
      <c r="S64" s="30"/>
    </row>
    <row r="65" spans="1:19" s="33" customFormat="1" ht="44.25" customHeight="1">
      <c r="A65" s="16">
        <v>45</v>
      </c>
      <c r="B65" s="79" t="s">
        <v>140</v>
      </c>
      <c r="C65" s="79" t="s">
        <v>126</v>
      </c>
      <c r="D65" s="79" t="s">
        <v>138</v>
      </c>
      <c r="E65" s="79" t="s">
        <v>38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7">
        <v>1238.8</v>
      </c>
      <c r="Q65" s="138"/>
      <c r="R65" s="76">
        <f t="shared" si="6"/>
        <v>16761.2</v>
      </c>
      <c r="S65" s="30"/>
    </row>
    <row r="66" spans="1:19" s="33" customFormat="1" ht="44.25" customHeight="1">
      <c r="A66" s="16">
        <v>46</v>
      </c>
      <c r="B66" s="79" t="s">
        <v>141</v>
      </c>
      <c r="C66" s="79" t="s">
        <v>126</v>
      </c>
      <c r="D66" s="79" t="s">
        <v>138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7">
        <v>1238.8</v>
      </c>
      <c r="Q66" s="138"/>
      <c r="R66" s="76">
        <f t="shared" si="6"/>
        <v>16761.2</v>
      </c>
      <c r="S66" s="30"/>
    </row>
    <row r="67" spans="1:19" s="33" customFormat="1" ht="44.25" customHeight="1">
      <c r="A67" s="16">
        <v>47</v>
      </c>
      <c r="B67" s="79" t="s">
        <v>142</v>
      </c>
      <c r="C67" s="79" t="s">
        <v>126</v>
      </c>
      <c r="D67" s="79" t="s">
        <v>76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1098.76</v>
      </c>
      <c r="P67" s="139">
        <v>2221.66</v>
      </c>
      <c r="Q67" s="140"/>
      <c r="R67" s="82">
        <f t="shared" si="6"/>
        <v>16778.34</v>
      </c>
      <c r="S67" s="30"/>
    </row>
    <row r="68" spans="1:19" s="33" customFormat="1" ht="44.25" customHeight="1">
      <c r="A68" s="45">
        <v>48</v>
      </c>
      <c r="B68" s="66" t="s">
        <v>167</v>
      </c>
      <c r="C68" s="66" t="s">
        <v>126</v>
      </c>
      <c r="D68" s="66" t="s">
        <v>102</v>
      </c>
      <c r="E68" s="66" t="s">
        <v>168</v>
      </c>
      <c r="F68" s="71">
        <v>6518.2</v>
      </c>
      <c r="G68" s="73">
        <v>0</v>
      </c>
      <c r="H68" s="24"/>
      <c r="I68" s="73">
        <f>(F68*2.87%)</f>
        <v>187.07234</v>
      </c>
      <c r="J68" s="24"/>
      <c r="K68" s="64"/>
      <c r="L68" s="73">
        <f>(F68*3.04%)</f>
        <v>198.15328</v>
      </c>
      <c r="M68" s="24"/>
      <c r="N68" s="24"/>
      <c r="O68" s="81" t="s">
        <v>169</v>
      </c>
      <c r="P68" s="141">
        <v>560.22</v>
      </c>
      <c r="Q68" s="142"/>
      <c r="R68" s="82">
        <f t="shared" si="6"/>
        <v>5957.98</v>
      </c>
      <c r="S68" s="30"/>
    </row>
    <row r="69" spans="1:19" s="33" customFormat="1" ht="44.25" customHeight="1">
      <c r="A69" s="150" t="s">
        <v>57</v>
      </c>
      <c r="B69" s="151"/>
      <c r="C69" s="151"/>
      <c r="D69" s="151"/>
      <c r="E69" s="152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39"/>
      <c r="Q69" s="140"/>
      <c r="R69" s="74"/>
      <c r="S69" s="47"/>
    </row>
    <row r="70" spans="1:19" s="33" customFormat="1" ht="45" customHeight="1">
      <c r="A70" s="16">
        <v>49</v>
      </c>
      <c r="B70" s="66" t="s">
        <v>58</v>
      </c>
      <c r="C70" s="66" t="s">
        <v>143</v>
      </c>
      <c r="D70" s="66" t="s">
        <v>144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1218.76</v>
      </c>
      <c r="P70" s="139">
        <v>6221.38</v>
      </c>
      <c r="Q70" s="140"/>
      <c r="R70" s="85">
        <f>(F70-P70)</f>
        <v>48778.62</v>
      </c>
      <c r="S70" s="47"/>
    </row>
    <row r="71" spans="1:19" s="33" customFormat="1" ht="45" customHeight="1">
      <c r="A71" s="16">
        <v>50</v>
      </c>
      <c r="B71" s="66" t="s">
        <v>78</v>
      </c>
      <c r="C71" s="66" t="s">
        <v>143</v>
      </c>
      <c r="D71" s="66" t="s">
        <v>145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39">
        <v>3553.11</v>
      </c>
      <c r="Q71" s="140"/>
      <c r="R71" s="85">
        <v>34446.89</v>
      </c>
      <c r="S71" s="47"/>
    </row>
    <row r="72" spans="1:19" s="33" customFormat="1" ht="45" customHeight="1">
      <c r="A72" s="16">
        <v>51</v>
      </c>
      <c r="B72" s="66" t="s">
        <v>146</v>
      </c>
      <c r="C72" s="66" t="s">
        <v>143</v>
      </c>
      <c r="D72" s="66" t="s">
        <v>81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86">
        <v>4663.56</v>
      </c>
      <c r="Q72" s="187"/>
      <c r="R72" s="85">
        <f>(F72-P72)</f>
        <v>40336.44</v>
      </c>
      <c r="S72" s="47"/>
    </row>
    <row r="73" spans="1:19" s="33" customFormat="1" ht="45" customHeight="1">
      <c r="A73" s="16">
        <v>52</v>
      </c>
      <c r="B73" s="66" t="s">
        <v>82</v>
      </c>
      <c r="C73" s="66" t="s">
        <v>143</v>
      </c>
      <c r="D73" s="66" t="s">
        <v>147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86">
        <v>2652.5</v>
      </c>
      <c r="Q73" s="187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160</v>
      </c>
      <c r="C74" s="66" t="s">
        <v>161</v>
      </c>
      <c r="D74" s="66" t="s">
        <v>162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1">
        <v>1948</v>
      </c>
      <c r="Q74" s="142"/>
      <c r="R74" s="85">
        <v>28052</v>
      </c>
      <c r="S74" s="83"/>
    </row>
    <row r="75" spans="1:116" s="33" customFormat="1" ht="56.25" customHeight="1">
      <c r="A75" s="150" t="s">
        <v>59</v>
      </c>
      <c r="B75" s="151"/>
      <c r="C75" s="151"/>
      <c r="D75" s="151"/>
      <c r="E75" s="152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7"/>
      <c r="Q75" s="138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60</v>
      </c>
      <c r="C76" s="66" t="s">
        <v>61</v>
      </c>
      <c r="D76" s="66" t="s">
        <v>62</v>
      </c>
      <c r="E76" s="66" t="s">
        <v>20</v>
      </c>
      <c r="F76" s="71">
        <v>55000</v>
      </c>
      <c r="G76" s="48">
        <v>1578.5</v>
      </c>
      <c r="H76" s="46"/>
      <c r="I76" s="48">
        <f aca="true" t="shared" si="7" ref="I76:I84">(F76*2.87%)</f>
        <v>1578.5</v>
      </c>
      <c r="J76" s="46"/>
      <c r="K76" s="53"/>
      <c r="L76" s="48">
        <f aca="true" t="shared" si="8" ref="L76:L84">(F76*3.04%)</f>
        <v>1672</v>
      </c>
      <c r="M76" s="46"/>
      <c r="N76" s="46"/>
      <c r="O76" s="48">
        <v>2519</v>
      </c>
      <c r="P76" s="137">
        <v>8445.38</v>
      </c>
      <c r="Q76" s="138"/>
      <c r="R76" s="74">
        <f>(F76-P76)</f>
        <v>46554.62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148</v>
      </c>
      <c r="C77" s="66" t="s">
        <v>61</v>
      </c>
      <c r="D77" s="66" t="s">
        <v>63</v>
      </c>
      <c r="E77" s="66" t="s">
        <v>38</v>
      </c>
      <c r="F77" s="71">
        <v>30000</v>
      </c>
      <c r="G77" s="48">
        <v>0</v>
      </c>
      <c r="H77" s="46"/>
      <c r="I77" s="48">
        <f t="shared" si="7"/>
        <v>861</v>
      </c>
      <c r="J77" s="46"/>
      <c r="K77" s="53"/>
      <c r="L77" s="48">
        <f t="shared" si="8"/>
        <v>912</v>
      </c>
      <c r="M77" s="46"/>
      <c r="N77" s="46"/>
      <c r="O77" s="48">
        <v>2022.52</v>
      </c>
      <c r="P77" s="137">
        <v>3795.52</v>
      </c>
      <c r="Q77" s="138"/>
      <c r="R77" s="74">
        <f>(F77-P77)</f>
        <v>26204.48</v>
      </c>
      <c r="S77" s="47"/>
    </row>
    <row r="78" spans="1:19" s="122" customFormat="1" ht="50.25" customHeight="1">
      <c r="A78" s="16">
        <v>56</v>
      </c>
      <c r="B78" s="66" t="s">
        <v>69</v>
      </c>
      <c r="C78" s="66" t="s">
        <v>61</v>
      </c>
      <c r="D78" s="66" t="s">
        <v>149</v>
      </c>
      <c r="E78" s="66" t="s">
        <v>38</v>
      </c>
      <c r="F78" s="71">
        <v>25000</v>
      </c>
      <c r="G78" s="120">
        <v>0</v>
      </c>
      <c r="H78" s="46"/>
      <c r="I78" s="120">
        <f t="shared" si="7"/>
        <v>717.5</v>
      </c>
      <c r="J78" s="46"/>
      <c r="K78" s="53"/>
      <c r="L78" s="120">
        <f t="shared" si="8"/>
        <v>760</v>
      </c>
      <c r="M78" s="46"/>
      <c r="N78" s="46"/>
      <c r="O78" s="120">
        <v>2198.76</v>
      </c>
      <c r="P78" s="137">
        <v>4270.26</v>
      </c>
      <c r="Q78" s="138"/>
      <c r="R78" s="74">
        <f aca="true" t="shared" si="9" ref="R78:R85">(F78-P78)</f>
        <v>20729.739999999998</v>
      </c>
      <c r="S78" s="47"/>
    </row>
    <row r="79" spans="1:19" ht="81.75" customHeight="1">
      <c r="A79" s="16">
        <v>57</v>
      </c>
      <c r="B79" s="79" t="s">
        <v>150</v>
      </c>
      <c r="C79" s="79" t="s">
        <v>61</v>
      </c>
      <c r="D79" s="79" t="s">
        <v>64</v>
      </c>
      <c r="E79" s="79" t="s">
        <v>38</v>
      </c>
      <c r="F79" s="80">
        <v>20000</v>
      </c>
      <c r="G79" s="73">
        <v>0</v>
      </c>
      <c r="H79" s="24"/>
      <c r="I79" s="73">
        <f t="shared" si="7"/>
        <v>574</v>
      </c>
      <c r="J79" s="24"/>
      <c r="K79" s="64"/>
      <c r="L79" s="73">
        <f t="shared" si="8"/>
        <v>608</v>
      </c>
      <c r="M79" s="24"/>
      <c r="N79" s="24"/>
      <c r="O79" s="73">
        <v>1318.76</v>
      </c>
      <c r="P79" s="148">
        <v>2500.76</v>
      </c>
      <c r="Q79" s="149"/>
      <c r="R79" s="74">
        <f t="shared" si="9"/>
        <v>17499.239999999998</v>
      </c>
      <c r="S79" s="30"/>
    </row>
    <row r="80" spans="1:19" ht="80.25" customHeight="1">
      <c r="A80" s="16">
        <v>58</v>
      </c>
      <c r="B80" s="66" t="s">
        <v>151</v>
      </c>
      <c r="C80" s="66" t="s">
        <v>61</v>
      </c>
      <c r="D80" s="66" t="s">
        <v>65</v>
      </c>
      <c r="E80" s="66" t="s">
        <v>38</v>
      </c>
      <c r="F80" s="71">
        <v>24000</v>
      </c>
      <c r="G80" s="99">
        <v>0</v>
      </c>
      <c r="H80" s="46"/>
      <c r="I80" s="99">
        <f t="shared" si="7"/>
        <v>688.8</v>
      </c>
      <c r="J80" s="46"/>
      <c r="K80" s="53"/>
      <c r="L80" s="99">
        <f t="shared" si="8"/>
        <v>729.6</v>
      </c>
      <c r="M80" s="46"/>
      <c r="N80" s="46"/>
      <c r="O80" s="99">
        <v>455</v>
      </c>
      <c r="P80" s="137">
        <v>1873.4</v>
      </c>
      <c r="Q80" s="138"/>
      <c r="R80" s="74">
        <f t="shared" si="9"/>
        <v>22126.6</v>
      </c>
      <c r="S80" s="47"/>
    </row>
    <row r="81" spans="1:19" ht="63" customHeight="1">
      <c r="A81" s="16">
        <v>59</v>
      </c>
      <c r="B81" s="66" t="s">
        <v>66</v>
      </c>
      <c r="C81" s="66" t="s">
        <v>61</v>
      </c>
      <c r="D81" s="66" t="s">
        <v>64</v>
      </c>
      <c r="E81" s="66" t="s">
        <v>38</v>
      </c>
      <c r="F81" s="71">
        <v>20000</v>
      </c>
      <c r="G81" s="99">
        <v>0</v>
      </c>
      <c r="H81" s="46"/>
      <c r="I81" s="99">
        <f t="shared" si="7"/>
        <v>574</v>
      </c>
      <c r="J81" s="46"/>
      <c r="K81" s="53"/>
      <c r="L81" s="99">
        <f t="shared" si="8"/>
        <v>608</v>
      </c>
      <c r="M81" s="46"/>
      <c r="N81" s="46"/>
      <c r="O81" s="99">
        <v>295</v>
      </c>
      <c r="P81" s="137">
        <v>1477</v>
      </c>
      <c r="Q81" s="138"/>
      <c r="R81" s="74">
        <f t="shared" si="9"/>
        <v>18523</v>
      </c>
      <c r="S81" s="47"/>
    </row>
    <row r="82" spans="1:19" s="3" customFormat="1" ht="57.75" customHeight="1">
      <c r="A82" s="45">
        <v>60</v>
      </c>
      <c r="B82" s="66" t="s">
        <v>52</v>
      </c>
      <c r="C82" s="66" t="s">
        <v>118</v>
      </c>
      <c r="D82" s="123" t="s">
        <v>42</v>
      </c>
      <c r="E82" s="66" t="s">
        <v>38</v>
      </c>
      <c r="F82" s="71">
        <v>20000</v>
      </c>
      <c r="G82" s="120">
        <v>0</v>
      </c>
      <c r="H82" s="120"/>
      <c r="I82" s="120">
        <f t="shared" si="7"/>
        <v>574</v>
      </c>
      <c r="J82" s="120"/>
      <c r="K82" s="120"/>
      <c r="L82" s="120">
        <f t="shared" si="8"/>
        <v>608</v>
      </c>
      <c r="M82" s="120"/>
      <c r="N82" s="120"/>
      <c r="O82" s="120">
        <v>175</v>
      </c>
      <c r="P82" s="137">
        <v>1357</v>
      </c>
      <c r="Q82" s="138"/>
      <c r="R82" s="74">
        <f t="shared" si="9"/>
        <v>18643</v>
      </c>
      <c r="S82" s="46"/>
    </row>
    <row r="83" spans="1:19" ht="35.25" customHeight="1">
      <c r="A83" s="129">
        <v>61</v>
      </c>
      <c r="B83" s="66" t="s">
        <v>88</v>
      </c>
      <c r="C83" s="66" t="s">
        <v>118</v>
      </c>
      <c r="D83" s="66" t="s">
        <v>166</v>
      </c>
      <c r="E83" s="66" t="s">
        <v>38</v>
      </c>
      <c r="F83" s="134">
        <v>20000</v>
      </c>
      <c r="G83" s="135">
        <v>0</v>
      </c>
      <c r="H83" s="129"/>
      <c r="I83" s="129">
        <f t="shared" si="7"/>
        <v>574</v>
      </c>
      <c r="J83" s="129"/>
      <c r="K83" s="129"/>
      <c r="L83" s="129">
        <f t="shared" si="8"/>
        <v>608</v>
      </c>
      <c r="M83" s="129"/>
      <c r="N83" s="129"/>
      <c r="O83" s="136">
        <v>2457.52</v>
      </c>
      <c r="P83" s="155">
        <v>3639.52</v>
      </c>
      <c r="Q83" s="156"/>
      <c r="R83" s="74">
        <f t="shared" si="9"/>
        <v>16360.48</v>
      </c>
      <c r="S83" s="95"/>
    </row>
    <row r="84" spans="1:19" ht="75" customHeight="1">
      <c r="A84" s="16">
        <v>62</v>
      </c>
      <c r="B84" s="66" t="s">
        <v>67</v>
      </c>
      <c r="C84" s="66" t="s">
        <v>61</v>
      </c>
      <c r="D84" s="66" t="s">
        <v>64</v>
      </c>
      <c r="E84" s="66" t="s">
        <v>68</v>
      </c>
      <c r="F84" s="71">
        <v>20000</v>
      </c>
      <c r="G84" s="99">
        <v>0</v>
      </c>
      <c r="H84" s="46"/>
      <c r="I84" s="99">
        <f t="shared" si="7"/>
        <v>574</v>
      </c>
      <c r="J84" s="46"/>
      <c r="K84" s="53"/>
      <c r="L84" s="99">
        <f t="shared" si="8"/>
        <v>608</v>
      </c>
      <c r="M84" s="46"/>
      <c r="N84" s="46"/>
      <c r="O84" s="99">
        <v>355</v>
      </c>
      <c r="P84" s="137">
        <v>1537</v>
      </c>
      <c r="Q84" s="138"/>
      <c r="R84" s="74">
        <f t="shared" si="9"/>
        <v>18463</v>
      </c>
      <c r="S84" s="47"/>
    </row>
    <row r="85" spans="1:19" ht="56.25" customHeight="1">
      <c r="A85" s="90">
        <v>63</v>
      </c>
      <c r="B85" s="79" t="s">
        <v>89</v>
      </c>
      <c r="C85" s="79" t="s">
        <v>152</v>
      </c>
      <c r="D85" s="79" t="s">
        <v>153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0">
        <v>486.4</v>
      </c>
      <c r="M85" s="24"/>
      <c r="N85" s="24"/>
      <c r="O85" s="73">
        <v>175</v>
      </c>
      <c r="P85" s="143">
        <f>(G85+N88+I85+L85+O85)</f>
        <v>1120.6</v>
      </c>
      <c r="Q85" s="143"/>
      <c r="R85" s="74">
        <f t="shared" si="9"/>
        <v>14879.4</v>
      </c>
      <c r="S85" s="30"/>
    </row>
    <row r="86" spans="1:19" ht="56.25" customHeight="1">
      <c r="A86" s="150" t="s">
        <v>70</v>
      </c>
      <c r="B86" s="151"/>
      <c r="C86" s="151"/>
      <c r="D86" s="151"/>
      <c r="E86" s="152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7"/>
      <c r="Q86" s="138"/>
      <c r="R86" s="74"/>
      <c r="S86" s="31"/>
    </row>
    <row r="87" spans="1:19" ht="56.25" customHeight="1">
      <c r="A87" s="16">
        <v>64</v>
      </c>
      <c r="B87" s="65" t="s">
        <v>71</v>
      </c>
      <c r="C87" s="65" t="s">
        <v>154</v>
      </c>
      <c r="D87" s="65" t="s">
        <v>155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14258.66</v>
      </c>
      <c r="P87" s="137">
        <v>20185.04</v>
      </c>
      <c r="Q87" s="138"/>
      <c r="R87" s="74">
        <f>(F87-P87)</f>
        <v>34814.96</v>
      </c>
      <c r="S87" s="55"/>
    </row>
    <row r="88" spans="1:19" ht="56.25" customHeight="1">
      <c r="A88" s="45">
        <v>65</v>
      </c>
      <c r="B88" s="66" t="s">
        <v>156</v>
      </c>
      <c r="C88" s="66" t="s">
        <v>154</v>
      </c>
      <c r="D88" s="66" t="s">
        <v>157</v>
      </c>
      <c r="E88" s="66" t="s">
        <v>20</v>
      </c>
      <c r="F88" s="71">
        <v>25000</v>
      </c>
      <c r="G88" s="73">
        <v>0</v>
      </c>
      <c r="H88" s="54"/>
      <c r="I88" s="120">
        <v>717.5</v>
      </c>
      <c r="J88" s="54"/>
      <c r="K88" s="54"/>
      <c r="L88" s="48">
        <v>760</v>
      </c>
      <c r="M88" s="54"/>
      <c r="N88" s="54"/>
      <c r="O88" s="48">
        <v>1175</v>
      </c>
      <c r="P88" s="137">
        <v>2652.5</v>
      </c>
      <c r="Q88" s="138"/>
      <c r="R88" s="74">
        <f>(F88-P88)</f>
        <v>22347.5</v>
      </c>
      <c r="S88" s="55"/>
    </row>
    <row r="89" spans="1:19" ht="56.25" customHeight="1">
      <c r="A89" s="45">
        <v>66</v>
      </c>
      <c r="B89" s="66" t="s">
        <v>172</v>
      </c>
      <c r="C89" s="66" t="s">
        <v>154</v>
      </c>
      <c r="D89" s="66" t="s">
        <v>173</v>
      </c>
      <c r="E89" s="66" t="s">
        <v>38</v>
      </c>
      <c r="F89" s="71">
        <v>30000</v>
      </c>
      <c r="G89" s="127">
        <v>0</v>
      </c>
      <c r="H89" s="54"/>
      <c r="I89" s="127">
        <v>861</v>
      </c>
      <c r="J89" s="54"/>
      <c r="K89" s="54"/>
      <c r="L89" s="127">
        <v>912</v>
      </c>
      <c r="M89" s="54"/>
      <c r="N89" s="54"/>
      <c r="O89" s="127">
        <v>175</v>
      </c>
      <c r="P89" s="137">
        <v>1948</v>
      </c>
      <c r="Q89" s="138"/>
      <c r="R89" s="74">
        <v>28052</v>
      </c>
      <c r="S89" s="108"/>
    </row>
    <row r="90" spans="1:19" ht="56.25" customHeight="1" thickBot="1">
      <c r="A90" s="45">
        <v>67</v>
      </c>
      <c r="B90" s="66" t="s">
        <v>158</v>
      </c>
      <c r="C90" s="66" t="s">
        <v>154</v>
      </c>
      <c r="D90" s="66" t="s">
        <v>157</v>
      </c>
      <c r="E90" s="66" t="s">
        <v>38</v>
      </c>
      <c r="F90" s="71">
        <v>25000</v>
      </c>
      <c r="G90" s="99">
        <v>0</v>
      </c>
      <c r="H90" s="54"/>
      <c r="I90" s="99">
        <v>717.5</v>
      </c>
      <c r="J90" s="54"/>
      <c r="K90" s="54"/>
      <c r="L90" s="99">
        <v>760</v>
      </c>
      <c r="M90" s="54"/>
      <c r="N90" s="54"/>
      <c r="O90" s="99">
        <v>2598.76</v>
      </c>
      <c r="P90" s="137">
        <v>4076.26</v>
      </c>
      <c r="Q90" s="138"/>
      <c r="R90" s="74">
        <v>20923.74</v>
      </c>
      <c r="S90" s="108"/>
    </row>
    <row r="91" spans="1:19" ht="56.25" customHeight="1" thickBot="1">
      <c r="A91" s="18"/>
      <c r="B91" s="10" t="s">
        <v>22</v>
      </c>
      <c r="C91" s="10"/>
      <c r="D91" s="10"/>
      <c r="E91" s="12"/>
      <c r="F91" s="124" t="s">
        <v>93</v>
      </c>
      <c r="G91" s="27"/>
      <c r="H91" s="27"/>
      <c r="I91" s="27"/>
      <c r="J91" s="27"/>
      <c r="K91" s="28"/>
      <c r="L91" s="27"/>
      <c r="M91" s="27"/>
      <c r="N91" s="27"/>
      <c r="O91" s="27"/>
      <c r="P91" s="188"/>
      <c r="Q91" s="189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97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8"/>
      <c r="H98" s="98"/>
      <c r="I98" s="98"/>
      <c r="J98" s="98"/>
      <c r="K98" s="98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8" t="s">
        <v>23</v>
      </c>
      <c r="B99" s="98"/>
      <c r="C99" s="98"/>
      <c r="D99" s="98"/>
      <c r="E99" s="98"/>
      <c r="F99" s="98"/>
      <c r="G99" s="103"/>
      <c r="H99" s="103"/>
      <c r="I99" s="103"/>
      <c r="J99" s="103"/>
      <c r="K99" s="10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3"/>
      <c r="B100" s="103"/>
      <c r="C100" s="103"/>
      <c r="D100" s="103"/>
      <c r="E100" s="103"/>
      <c r="F100" s="10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56.2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91:Q91"/>
    <mergeCell ref="P90:Q90"/>
    <mergeCell ref="P48:Q48"/>
    <mergeCell ref="P86:Q86"/>
    <mergeCell ref="P85:Q85"/>
    <mergeCell ref="P87:Q87"/>
    <mergeCell ref="P69:Q69"/>
    <mergeCell ref="P66:Q66"/>
    <mergeCell ref="P71:Q71"/>
    <mergeCell ref="P88:Q88"/>
    <mergeCell ref="P55:Q55"/>
    <mergeCell ref="P73:Q73"/>
    <mergeCell ref="P65:Q65"/>
    <mergeCell ref="P46:Q46"/>
    <mergeCell ref="P72:Q72"/>
    <mergeCell ref="P67:Q67"/>
    <mergeCell ref="P64:Q64"/>
    <mergeCell ref="P50:Q50"/>
    <mergeCell ref="P68:Q68"/>
    <mergeCell ref="P76:Q76"/>
    <mergeCell ref="A56:E56"/>
    <mergeCell ref="A61:E61"/>
    <mergeCell ref="P23:Q23"/>
    <mergeCell ref="P24:Q24"/>
    <mergeCell ref="P56:Q56"/>
    <mergeCell ref="P59:Q59"/>
    <mergeCell ref="P25:Q25"/>
    <mergeCell ref="P26:Q26"/>
    <mergeCell ref="P47:Q47"/>
    <mergeCell ref="R12:R14"/>
    <mergeCell ref="S12:S14"/>
    <mergeCell ref="O13:O14"/>
    <mergeCell ref="P16:Q16"/>
    <mergeCell ref="P37:Q37"/>
    <mergeCell ref="P42:Q42"/>
    <mergeCell ref="P22:Q22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B15:F15"/>
    <mergeCell ref="P33:Q33"/>
    <mergeCell ref="P60:Q60"/>
    <mergeCell ref="P58:Q58"/>
    <mergeCell ref="P54:Q54"/>
    <mergeCell ref="P83:Q83"/>
    <mergeCell ref="P53:Q53"/>
    <mergeCell ref="P35:Q35"/>
    <mergeCell ref="P36:Q36"/>
    <mergeCell ref="P51:Q51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2:Q52"/>
    <mergeCell ref="P44:Q44"/>
    <mergeCell ref="P34:Q34"/>
    <mergeCell ref="P32:Q32"/>
    <mergeCell ref="P45:Q45"/>
    <mergeCell ref="P63:Q63"/>
    <mergeCell ref="P61:Q61"/>
    <mergeCell ref="P62:Q62"/>
    <mergeCell ref="P77:Q77"/>
    <mergeCell ref="P38:Q38"/>
    <mergeCell ref="P39:Q39"/>
    <mergeCell ref="P40:Q40"/>
    <mergeCell ref="P41:Q41"/>
    <mergeCell ref="P43:Q43"/>
    <mergeCell ref="P70:Q70"/>
    <mergeCell ref="P74:Q74"/>
    <mergeCell ref="P57:Q57"/>
    <mergeCell ref="P49:Q4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2016-08-29T16:20:47Z</dcterms:modified>
  <cp:category/>
  <cp:version/>
  <cp:contentType/>
  <cp:contentStatus/>
</cp:coreProperties>
</file>