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<sst xmlns="http://schemas.openxmlformats.org/spreadsheetml/2006/main" count="307" uniqueCount="170">
  <si>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</si>
  <si>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</si>
  <si>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</si>
  <si>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</si>
  <si>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</si>
  <si>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</si>
  <si>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</si>
  <si>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</si>
  <si>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</si>
  <si>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</si>
  <si>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</si>
  <si>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</si>
  <si>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</si>
  <si>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</si>
  <si>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</si>
  <si>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</si>
  <si>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</si>
  <si>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</si>
  <si>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</si>
  <si>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</si>
  <si>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</si>
  <si>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</si>
  <si>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</si>
  <si>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</si>
  <si>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</si>
  <si>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</si>
  <si>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</si>
  <si>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</si>
  <si>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</si>
  <si>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</si>
  <si>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</si>
  <si>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</si>
  <si>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</si>
  <si>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</si>
  <si>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</si>
  <si>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</si>
  <si>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</si>
  <si>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</si>
  <si>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</si>
  <si>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</si>
  <si>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</si>
  <si>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</si>
  <si>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</si>
  <si>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</si>
  <si>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</si>
  <si>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</si>
  <si>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</si>
  <si>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</si>
  <si>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</si>
  <si>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</si>
  <si>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</si>
  <si>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</si>
  <si>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</si>
  <si>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</si>
  <si>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</si>
  <si>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</si>
  <si>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</si>
  <si>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</si>
  <si>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</si>
  <si>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</si>
  <si>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</si>
  <si>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</si>
  <si>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</si>
  <si>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</si>
  <si>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</si>
  <si>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</si>
  <si>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</si>
  <si>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</si>
  <si>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</si>
  <si>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</si>
  <si>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</si>
  <si>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</si>
  <si>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</si>
  <si>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</si>
  <si>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</si>
  <si>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</si>
  <si>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</si>
  <si>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</si>
  <si>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</si>
  <si>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</si>
  <si>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</si>
  <si>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</si>
  <si>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</si>
  <si>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</si>
  <si>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</si>
  <si>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</si>
  <si>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</si>
  <si>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</si>
  <si>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</si>
  <si>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</si>
  <si>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</si>
  <si>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</si>
  <si>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</si>
  <si>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</si>
  <si>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</si>
  <si>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</si>
  <si>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</si>
  <si>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</si>
  <si>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</si>
  <si>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</si>
  <si>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</si>
  <si>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</si>
  <si>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</si>
  <si>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</si>
  <si>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</si>
  <si>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</si>
  <si>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</si>
  <si>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</si>
  <si>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</si>
  <si>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</si>
  <si>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</si>
  <si>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</si>
  <si>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</si>
  <si>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</si>
  <si>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</si>
  <si>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</si>
  <si>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</si>
  <si>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</si>
  <si>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</si>
  <si>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</si>
  <si>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</si>
  <si>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</si>
  <si>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</si>
  <si>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</si>
  <si>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</si>
  <si>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</si>
  <si>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</si>
  <si>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</si>
  <si>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</si>
  <si>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</si>
  <si>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</si>
  <si>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</si>
  <si>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</si>
  <si>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</si>
  <si>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</si>
  <si>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</si>
  <si>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</si>
  <si>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</si>
  <si>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</si>
  <si>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</si>
  <si>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</si>
  <si>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</si>
  <si>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</si>
  <si>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</si>
  <si>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</si>
  <si>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</si>
  <si>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</si>
  <si>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</si>
  <si>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</si>
  <si>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</si>
  <si>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</si>
  <si>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</si>
  <si>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</si>
  <si>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</si>
  <si>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</si>
  <si>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</si>
  <si>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</si>
  <si>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</si>
  <si>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</si>
  <si>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</si>
  <si>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</si>
  <si>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Angel Jose Diaz</t>
  </si>
  <si>
    <t>Bianca de Leon Marizan</t>
  </si>
  <si>
    <t>Cruz Leonela Mendez Montero</t>
  </si>
  <si>
    <t>………</t>
  </si>
  <si>
    <t>Correspondiente al mes de Mayo del año: 2015</t>
  </si>
  <si>
    <t>Julio Arias Trinidad</t>
  </si>
  <si>
    <t>Enc. Dpto. Financiero</t>
  </si>
  <si>
    <t>Encargado Financiero</t>
  </si>
  <si>
    <t>Maritza Madelaine Suazo Melendez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</si>
</sst>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60" zoomScaleNormal="60" zoomScalePageLayoutView="0" workbookViewId="0" topLeftCell="A80">
      <selection activeCell="A95" sqref="A95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9" t="s">
        <v>159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33" customFormat="1" ht="18.75">
      <c r="A7" s="172" t="s">
        <v>158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5" t="s">
        <v>17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165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1" t="s">
        <v>20</v>
      </c>
      <c r="B12" s="170" t="s">
        <v>15</v>
      </c>
      <c r="C12" s="56"/>
      <c r="D12" s="56"/>
      <c r="E12" s="56"/>
      <c r="F12" s="158" t="s">
        <v>18</v>
      </c>
      <c r="G12" s="159" t="s">
        <v>6</v>
      </c>
      <c r="H12" s="159" t="s">
        <v>10</v>
      </c>
      <c r="I12" s="173" t="s">
        <v>5</v>
      </c>
      <c r="J12" s="173"/>
      <c r="K12" s="173"/>
      <c r="L12" s="173"/>
      <c r="M12" s="173"/>
      <c r="N12" s="173"/>
      <c r="O12" s="174"/>
      <c r="P12" s="149" t="s">
        <v>0</v>
      </c>
      <c r="Q12" s="150"/>
      <c r="R12" s="153" t="s">
        <v>19</v>
      </c>
      <c r="S12" s="153" t="s">
        <v>2</v>
      </c>
    </row>
    <row r="13" spans="1:19" s="2" customFormat="1" ht="37.5" customHeight="1">
      <c r="A13" s="171"/>
      <c r="B13" s="170"/>
      <c r="C13" s="56" t="s">
        <v>23</v>
      </c>
      <c r="D13" s="56" t="s">
        <v>16</v>
      </c>
      <c r="E13" s="56" t="s">
        <v>21</v>
      </c>
      <c r="F13" s="158"/>
      <c r="G13" s="160"/>
      <c r="H13" s="160"/>
      <c r="I13" s="152" t="s">
        <v>8</v>
      </c>
      <c r="J13" s="152"/>
      <c r="K13" s="160"/>
      <c r="L13" s="151" t="s">
        <v>9</v>
      </c>
      <c r="M13" s="152"/>
      <c r="N13" s="162" t="s">
        <v>7</v>
      </c>
      <c r="O13" s="156" t="s">
        <v>119</v>
      </c>
      <c r="P13" s="165" t="s">
        <v>120</v>
      </c>
      <c r="Q13" s="166"/>
      <c r="R13" s="154"/>
      <c r="S13" s="154"/>
    </row>
    <row r="14" spans="1:19" s="2" customFormat="1" ht="45.75" customHeight="1" thickBot="1">
      <c r="A14" s="171"/>
      <c r="B14" s="170"/>
      <c r="C14" s="56"/>
      <c r="D14" s="56"/>
      <c r="E14" s="56"/>
      <c r="F14" s="158"/>
      <c r="G14" s="161"/>
      <c r="H14" s="161"/>
      <c r="I14" s="163" t="s">
        <v>3</v>
      </c>
      <c r="J14" s="164"/>
      <c r="K14" s="161"/>
      <c r="L14" s="163" t="s">
        <v>4</v>
      </c>
      <c r="M14" s="164"/>
      <c r="N14" s="161"/>
      <c r="O14" s="157"/>
      <c r="P14" s="167"/>
      <c r="Q14" s="168"/>
      <c r="R14" s="155"/>
      <c r="S14" s="155"/>
    </row>
    <row r="15" spans="1:19" s="2" customFormat="1" ht="45.75" customHeight="1" thickBot="1">
      <c r="A15" s="57"/>
      <c r="B15" s="146" t="s">
        <v>39</v>
      </c>
      <c r="C15" s="131"/>
      <c r="D15" s="131"/>
      <c r="E15" s="131"/>
      <c r="F15" s="13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6" t="s">
        <v>40</v>
      </c>
      <c r="C16" s="176"/>
      <c r="D16" s="176"/>
      <c r="E16" s="176"/>
      <c r="F16" s="176"/>
      <c r="G16" s="46"/>
      <c r="H16" s="46"/>
      <c r="I16" s="88"/>
      <c r="J16" s="46"/>
      <c r="K16" s="46"/>
      <c r="L16" s="88"/>
      <c r="M16" s="46"/>
      <c r="N16" s="46"/>
      <c r="O16" s="46"/>
      <c r="P16" s="142"/>
      <c r="Q16" s="142"/>
      <c r="R16" s="74"/>
      <c r="S16" s="46"/>
    </row>
    <row r="17" spans="1:19" s="8" customFormat="1" ht="56.25" customHeight="1">
      <c r="A17" s="90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15114.66</v>
      </c>
      <c r="P17" s="147">
        <v>16887.66</v>
      </c>
      <c r="Q17" s="148"/>
      <c r="R17" s="76">
        <f>(F17-P17)</f>
        <v>13112.34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3">
        <v>7562.76</v>
      </c>
      <c r="Q18" s="134"/>
      <c r="R18" s="74">
        <f>(F18-P18)</f>
        <v>47437.24</v>
      </c>
      <c r="S18" s="30"/>
    </row>
    <row r="19" spans="1:19" s="8" customFormat="1" ht="46.5" customHeight="1">
      <c r="A19" s="110">
        <v>13</v>
      </c>
      <c r="B19" s="52" t="s">
        <v>144</v>
      </c>
      <c r="C19" s="52" t="s">
        <v>145</v>
      </c>
      <c r="D19" s="52" t="s">
        <v>146</v>
      </c>
      <c r="E19" s="52" t="s">
        <v>22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3">
        <v>1477</v>
      </c>
      <c r="Q19" s="134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85</v>
      </c>
      <c r="C20" s="52" t="s">
        <v>46</v>
      </c>
      <c r="D20" s="52" t="s">
        <v>133</v>
      </c>
      <c r="E20" s="52" t="s">
        <v>49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5699.23</v>
      </c>
      <c r="P20" s="133">
        <v>6969.88</v>
      </c>
      <c r="Q20" s="134"/>
      <c r="R20" s="74">
        <f>(F20-P20)</f>
        <v>14530.119999999999</v>
      </c>
      <c r="S20" s="45"/>
    </row>
    <row r="21" spans="1:19" s="8" customFormat="1" ht="46.5" customHeight="1">
      <c r="A21" s="131" t="s">
        <v>43</v>
      </c>
      <c r="B21" s="131"/>
      <c r="C21" s="131"/>
      <c r="D21" s="131"/>
      <c r="E21" s="131"/>
      <c r="F21" s="132"/>
      <c r="G21" s="24"/>
      <c r="H21" s="24"/>
      <c r="I21" s="73"/>
      <c r="J21" s="24"/>
      <c r="K21" s="24"/>
      <c r="L21" s="73"/>
      <c r="M21" s="24"/>
      <c r="N21" s="24"/>
      <c r="O21" s="24"/>
      <c r="P21" s="133"/>
      <c r="Q21" s="134"/>
      <c r="R21" s="76"/>
      <c r="S21" s="24"/>
    </row>
    <row r="22" spans="1:19" s="3" customFormat="1" ht="36.75" customHeight="1">
      <c r="A22" s="45">
        <v>5</v>
      </c>
      <c r="B22" s="52" t="s">
        <v>44</v>
      </c>
      <c r="C22" s="50" t="s">
        <v>46</v>
      </c>
      <c r="D22" s="52" t="s">
        <v>45</v>
      </c>
      <c r="E22" s="52" t="s">
        <v>22</v>
      </c>
      <c r="F22" s="67">
        <v>95000</v>
      </c>
      <c r="G22" s="48">
        <v>11230.03</v>
      </c>
      <c r="H22" s="48"/>
      <c r="I22" s="48">
        <f>(F22*2.87%)</f>
        <v>2726.5</v>
      </c>
      <c r="J22" s="48"/>
      <c r="K22" s="49"/>
      <c r="L22" s="48">
        <v>2628.08</v>
      </c>
      <c r="M22" s="48"/>
      <c r="N22" s="48"/>
      <c r="O22" s="48">
        <v>1119.89</v>
      </c>
      <c r="P22" s="133">
        <v>17704.5</v>
      </c>
      <c r="Q22" s="134"/>
      <c r="R22" s="74">
        <f aca="true" t="shared" si="0" ref="R22:R27">(F22-P22)</f>
        <v>77295.5</v>
      </c>
      <c r="S22" s="47"/>
    </row>
    <row r="23" spans="1:19" s="94" customFormat="1" ht="46.5" customHeight="1">
      <c r="A23" s="45">
        <v>6</v>
      </c>
      <c r="B23" s="52" t="s">
        <v>47</v>
      </c>
      <c r="C23" s="50" t="s">
        <v>46</v>
      </c>
      <c r="D23" s="50" t="s">
        <v>48</v>
      </c>
      <c r="E23" s="50" t="s">
        <v>49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3">
        <v>5004.69</v>
      </c>
      <c r="Q23" s="134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50</v>
      </c>
      <c r="C24" s="50" t="s">
        <v>46</v>
      </c>
      <c r="D24" s="41" t="s">
        <v>132</v>
      </c>
      <c r="E24" s="42" t="s">
        <v>22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3114.78</v>
      </c>
      <c r="P24" s="133">
        <v>6872.85</v>
      </c>
      <c r="Q24" s="134"/>
      <c r="R24" s="74">
        <f t="shared" si="0"/>
        <v>38127.15</v>
      </c>
      <c r="S24" s="30"/>
    </row>
    <row r="25" spans="1:19" s="9" customFormat="1" ht="39.75" customHeight="1">
      <c r="A25" s="45">
        <v>8</v>
      </c>
      <c r="B25" s="50" t="s">
        <v>51</v>
      </c>
      <c r="C25" s="50" t="s">
        <v>46</v>
      </c>
      <c r="D25" s="50" t="s">
        <v>52</v>
      </c>
      <c r="E25" s="50" t="s">
        <v>22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3">
        <v>1575.2</v>
      </c>
      <c r="Q25" s="134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53</v>
      </c>
      <c r="C26" s="50" t="s">
        <v>46</v>
      </c>
      <c r="D26" s="41" t="s">
        <v>54</v>
      </c>
      <c r="E26" s="44" t="s">
        <v>22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2185</v>
      </c>
      <c r="P26" s="133">
        <v>3485.2</v>
      </c>
      <c r="Q26" s="134"/>
      <c r="R26" s="74">
        <f t="shared" si="0"/>
        <v>18514.8</v>
      </c>
      <c r="S26" s="29"/>
    </row>
    <row r="27" spans="1:19" s="3" customFormat="1" ht="44.25" customHeight="1">
      <c r="A27" s="93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3">
        <v>2183.69</v>
      </c>
      <c r="Q27" s="134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3">
        <v>34619.96</v>
      </c>
      <c r="Q28" s="134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3">
        <f>(G29+I29+L29+O29)</f>
        <v>2602.5</v>
      </c>
      <c r="Q29" s="134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33">
        <v>3235.3</v>
      </c>
      <c r="Q30" s="134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7">
        <v>1727.9</v>
      </c>
      <c r="Q31" s="148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81">
        <v>2332.95</v>
      </c>
      <c r="Q32" s="182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77">
        <v>2225.3</v>
      </c>
      <c r="Q33" s="178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147</v>
      </c>
      <c r="C34" s="52" t="s">
        <v>148</v>
      </c>
      <c r="D34" s="52" t="s">
        <v>149</v>
      </c>
      <c r="E34" s="52" t="s">
        <v>107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6061.43</v>
      </c>
      <c r="P34" s="179">
        <v>7538.93</v>
      </c>
      <c r="Q34" s="180"/>
      <c r="R34" s="74">
        <f t="shared" si="4"/>
        <v>17461.07</v>
      </c>
      <c r="S34" s="45"/>
    </row>
    <row r="35" spans="1:19" s="3" customFormat="1" ht="44.25" customHeight="1">
      <c r="A35" s="16">
        <v>17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3">
        <v>1546.5</v>
      </c>
      <c r="Q35" s="134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3">
        <v>1161.5</v>
      </c>
      <c r="Q36" s="134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3">
        <v>2958.29</v>
      </c>
      <c r="Q37" s="134"/>
      <c r="R37" s="74">
        <f t="shared" si="4"/>
        <v>21041.71</v>
      </c>
      <c r="S37" s="47"/>
    </row>
    <row r="38" spans="1:19" s="3" customFormat="1" ht="39.75" customHeight="1">
      <c r="A38" s="17">
        <v>20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3">
        <v>1586.5</v>
      </c>
      <c r="Q38" s="134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3">
        <v>1626.5</v>
      </c>
      <c r="Q39" s="134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3">
        <v>2442.55</v>
      </c>
      <c r="Q40" s="134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3">
        <v>1181.5</v>
      </c>
      <c r="Q41" s="134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3">
        <v>1120.6</v>
      </c>
      <c r="Q42" s="134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660</v>
      </c>
      <c r="P43" s="133">
        <v>1546.5</v>
      </c>
      <c r="Q43" s="134"/>
      <c r="R43" s="74">
        <f t="shared" si="5"/>
        <v>13453.5</v>
      </c>
      <c r="S43" s="47"/>
    </row>
    <row r="44" spans="1:19" s="3" customFormat="1" ht="52.5" customHeight="1">
      <c r="A44" s="45">
        <v>26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4192.83</v>
      </c>
      <c r="P44" s="133">
        <v>5197.53</v>
      </c>
      <c r="Q44" s="134"/>
      <c r="R44" s="74">
        <f t="shared" si="5"/>
        <v>11802.470000000001</v>
      </c>
      <c r="S44" s="47"/>
    </row>
    <row r="45" spans="1:19" s="3" customFormat="1" ht="42" customHeight="1">
      <c r="A45" s="45">
        <v>27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3">
        <v>2046.5</v>
      </c>
      <c r="Q45" s="134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122</v>
      </c>
      <c r="C46" s="52" t="s">
        <v>59</v>
      </c>
      <c r="D46" s="52" t="s">
        <v>64</v>
      </c>
      <c r="E46" s="52" t="s">
        <v>49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3">
        <v>4652.06</v>
      </c>
      <c r="Q46" s="134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126</v>
      </c>
      <c r="C47" s="98" t="s">
        <v>83</v>
      </c>
      <c r="D47" s="98" t="s">
        <v>125</v>
      </c>
      <c r="E47" s="98" t="s">
        <v>22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3">
        <v>1905.65</v>
      </c>
      <c r="Q47" s="134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166</v>
      </c>
      <c r="C48" s="98" t="s">
        <v>167</v>
      </c>
      <c r="D48" s="98" t="s">
        <v>168</v>
      </c>
      <c r="E48" s="98" t="s">
        <v>49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3">
        <v>6952.76</v>
      </c>
      <c r="Q48" s="134"/>
      <c r="R48" s="76">
        <v>48047.27</v>
      </c>
      <c r="S48" s="30"/>
    </row>
    <row r="49" spans="1:19" s="3" customFormat="1" ht="49.5" customHeight="1">
      <c r="A49" s="16">
        <v>31</v>
      </c>
      <c r="B49" s="52" t="s">
        <v>131</v>
      </c>
      <c r="C49" s="52" t="s">
        <v>59</v>
      </c>
      <c r="D49" s="52" t="s">
        <v>64</v>
      </c>
      <c r="E49" s="52" t="s">
        <v>49</v>
      </c>
      <c r="F49" s="67">
        <v>15000</v>
      </c>
      <c r="G49" s="112">
        <v>0</v>
      </c>
      <c r="H49" s="112"/>
      <c r="I49" s="112">
        <f t="shared" si="6"/>
        <v>430.5</v>
      </c>
      <c r="J49" s="112"/>
      <c r="K49" s="112"/>
      <c r="L49" s="112">
        <f t="shared" si="3"/>
        <v>456</v>
      </c>
      <c r="M49" s="112"/>
      <c r="N49" s="112"/>
      <c r="O49" s="112">
        <v>3921.2</v>
      </c>
      <c r="P49" s="133">
        <v>4807.7</v>
      </c>
      <c r="Q49" s="134"/>
      <c r="R49" s="74">
        <f aca="true" t="shared" si="7" ref="R49:R54">(F49-P49)</f>
        <v>10192.3</v>
      </c>
      <c r="S49" s="30"/>
    </row>
    <row r="50" spans="1:115" s="3" customFormat="1" ht="34.5" customHeight="1">
      <c r="A50" s="97">
        <v>32</v>
      </c>
      <c r="B50" s="98" t="s">
        <v>138</v>
      </c>
      <c r="C50" s="98" t="s">
        <v>59</v>
      </c>
      <c r="D50" s="98" t="s">
        <v>64</v>
      </c>
      <c r="E50" s="98" t="s">
        <v>139</v>
      </c>
      <c r="F50" s="106">
        <v>15000</v>
      </c>
      <c r="G50" s="112">
        <v>0</v>
      </c>
      <c r="H50" s="96"/>
      <c r="I50" s="123">
        <f t="shared" si="6"/>
        <v>430.5</v>
      </c>
      <c r="J50" s="113"/>
      <c r="K50" s="113"/>
      <c r="L50" s="123">
        <f t="shared" si="3"/>
        <v>456</v>
      </c>
      <c r="M50" s="113"/>
      <c r="N50" s="113"/>
      <c r="O50" s="113">
        <v>875</v>
      </c>
      <c r="P50" s="133">
        <v>1761.5</v>
      </c>
      <c r="Q50" s="134"/>
      <c r="R50" s="74">
        <f t="shared" si="7"/>
        <v>13238.5</v>
      </c>
      <c r="S50" s="9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3" customFormat="1" ht="34.5" customHeight="1">
      <c r="A51" s="116">
        <v>33</v>
      </c>
      <c r="B51" s="98" t="s">
        <v>150</v>
      </c>
      <c r="C51" s="98" t="s">
        <v>59</v>
      </c>
      <c r="D51" s="98" t="s">
        <v>64</v>
      </c>
      <c r="E51" s="98" t="s">
        <v>22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7240.25</v>
      </c>
      <c r="P51" s="133">
        <v>8126.75</v>
      </c>
      <c r="Q51" s="134"/>
      <c r="R51" s="74">
        <f t="shared" si="7"/>
        <v>6873.25</v>
      </c>
      <c r="S51" s="117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6" customFormat="1" ht="45.75" customHeight="1">
      <c r="A52" s="16">
        <v>34</v>
      </c>
      <c r="B52" s="52" t="s">
        <v>151</v>
      </c>
      <c r="C52" s="52" t="s">
        <v>59</v>
      </c>
      <c r="D52" s="52" t="s">
        <v>64</v>
      </c>
      <c r="E52" s="52" t="s">
        <v>49</v>
      </c>
      <c r="F52" s="67">
        <v>15000</v>
      </c>
      <c r="G52" s="100">
        <v>0</v>
      </c>
      <c r="H52" s="48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275</v>
      </c>
      <c r="P52" s="133">
        <v>1161.5</v>
      </c>
      <c r="Q52" s="134"/>
      <c r="R52" s="74">
        <f t="shared" si="7"/>
        <v>13838.5</v>
      </c>
      <c r="S52" s="3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9" s="9" customFormat="1" ht="45.75" customHeight="1">
      <c r="A53" s="118">
        <v>35</v>
      </c>
      <c r="B53" s="52" t="s">
        <v>152</v>
      </c>
      <c r="C53" s="52" t="s">
        <v>59</v>
      </c>
      <c r="D53" s="52" t="s">
        <v>64</v>
      </c>
      <c r="E53" s="52" t="s">
        <v>49</v>
      </c>
      <c r="F53" s="67">
        <v>15000</v>
      </c>
      <c r="G53" s="113">
        <v>0</v>
      </c>
      <c r="H53" s="113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3">
        <v>1161.5</v>
      </c>
      <c r="Q53" s="134"/>
      <c r="R53" s="74">
        <f t="shared" si="7"/>
        <v>13838.5</v>
      </c>
      <c r="S53" s="30"/>
    </row>
    <row r="54" spans="1:19" ht="35.25" customHeight="1">
      <c r="A54" s="97">
        <v>36</v>
      </c>
      <c r="B54" s="98" t="s">
        <v>153</v>
      </c>
      <c r="C54" s="98" t="s">
        <v>59</v>
      </c>
      <c r="D54" s="98" t="s">
        <v>64</v>
      </c>
      <c r="E54" s="98" t="s">
        <v>49</v>
      </c>
      <c r="F54" s="106">
        <v>17000</v>
      </c>
      <c r="G54" s="100">
        <v>0</v>
      </c>
      <c r="H54" s="96"/>
      <c r="I54" s="123">
        <f t="shared" si="6"/>
        <v>487.9</v>
      </c>
      <c r="J54" s="113"/>
      <c r="K54" s="113"/>
      <c r="L54" s="123">
        <f t="shared" si="3"/>
        <v>516.8</v>
      </c>
      <c r="M54" s="113"/>
      <c r="N54" s="113"/>
      <c r="O54" s="113">
        <v>610</v>
      </c>
      <c r="P54" s="133">
        <v>1614.7</v>
      </c>
      <c r="Q54" s="134"/>
      <c r="R54" s="74">
        <f t="shared" si="7"/>
        <v>15385.3</v>
      </c>
      <c r="S54" s="96"/>
    </row>
    <row r="55" spans="1:19" s="3" customFormat="1" ht="56.25" customHeight="1">
      <c r="A55" s="143" t="s">
        <v>160</v>
      </c>
      <c r="B55" s="144"/>
      <c r="C55" s="144"/>
      <c r="D55" s="144"/>
      <c r="E55" s="145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7"/>
      <c r="Q55" s="148"/>
      <c r="R55" s="76"/>
      <c r="S55" s="30"/>
    </row>
    <row r="56" spans="1:19" s="3" customFormat="1" ht="41.25" customHeight="1">
      <c r="A56" s="16">
        <v>37</v>
      </c>
      <c r="B56" s="62" t="s">
        <v>58</v>
      </c>
      <c r="C56" s="62" t="s">
        <v>59</v>
      </c>
      <c r="D56" s="62" t="s">
        <v>60</v>
      </c>
      <c r="E56" s="62" t="s">
        <v>49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1019.89</v>
      </c>
      <c r="P56" s="133">
        <v>6952.76</v>
      </c>
      <c r="Q56" s="134"/>
      <c r="R56" s="74">
        <f>(F56-P56)</f>
        <v>48047.24</v>
      </c>
      <c r="S56" s="30"/>
    </row>
    <row r="57" spans="1:19" s="3" customFormat="1" ht="44.25" customHeight="1">
      <c r="A57" s="45">
        <v>38</v>
      </c>
      <c r="B57" s="50" t="s">
        <v>61</v>
      </c>
      <c r="C57" s="50" t="s">
        <v>59</v>
      </c>
      <c r="D57" s="50" t="s">
        <v>62</v>
      </c>
      <c r="E57" s="50" t="s">
        <v>49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3312</v>
      </c>
      <c r="P57" s="133">
        <v>4730.4</v>
      </c>
      <c r="Q57" s="134"/>
      <c r="R57" s="74">
        <f>(F57-P57)</f>
        <v>19269.6</v>
      </c>
      <c r="S57" s="47"/>
    </row>
    <row r="58" spans="1:19" s="3" customFormat="1" ht="51.75" customHeight="1">
      <c r="A58" s="45">
        <v>39</v>
      </c>
      <c r="B58" s="50" t="s">
        <v>70</v>
      </c>
      <c r="C58" s="50" t="s">
        <v>59</v>
      </c>
      <c r="D58" s="50" t="s">
        <v>71</v>
      </c>
      <c r="E58" s="50" t="s">
        <v>49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2484.5</v>
      </c>
      <c r="P58" s="133">
        <v>3725.6</v>
      </c>
      <c r="Q58" s="134"/>
      <c r="R58" s="74">
        <f>(F58-P58)</f>
        <v>17274.4</v>
      </c>
      <c r="S58" s="47"/>
    </row>
    <row r="59" spans="1:115" s="33" customFormat="1" ht="41.25" customHeight="1">
      <c r="A59" s="146" t="s">
        <v>81</v>
      </c>
      <c r="B59" s="131"/>
      <c r="C59" s="131"/>
      <c r="D59" s="131"/>
      <c r="E59" s="132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7"/>
      <c r="Q59" s="148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40</v>
      </c>
      <c r="B60" s="65" t="s">
        <v>82</v>
      </c>
      <c r="C60" s="66" t="s">
        <v>83</v>
      </c>
      <c r="D60" s="66" t="s">
        <v>84</v>
      </c>
      <c r="E60" s="66" t="s">
        <v>49</v>
      </c>
      <c r="F60" s="71">
        <v>55000</v>
      </c>
      <c r="G60" s="48">
        <v>2682.37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2529.89</v>
      </c>
      <c r="P60" s="133">
        <v>8462.76</v>
      </c>
      <c r="Q60" s="134"/>
      <c r="R60" s="74">
        <f aca="true" t="shared" si="10" ref="R60:R67">(F60-P60)</f>
        <v>46537.24</v>
      </c>
      <c r="S60" s="47"/>
    </row>
    <row r="61" spans="1:19" s="33" customFormat="1" ht="51" customHeight="1">
      <c r="A61" s="16">
        <v>41</v>
      </c>
      <c r="B61" s="66" t="s">
        <v>86</v>
      </c>
      <c r="C61" s="66" t="s">
        <v>83</v>
      </c>
      <c r="D61" s="66" t="s">
        <v>87</v>
      </c>
      <c r="E61" s="66" t="s">
        <v>49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3">
        <v>2343.5</v>
      </c>
      <c r="Q61" s="134"/>
      <c r="R61" s="74">
        <f t="shared" si="10"/>
        <v>32656.5</v>
      </c>
      <c r="S61" s="47"/>
    </row>
    <row r="62" spans="1:19" s="33" customFormat="1" ht="54" customHeight="1">
      <c r="A62" s="45">
        <v>42</v>
      </c>
      <c r="B62" s="66" t="s">
        <v>88</v>
      </c>
      <c r="C62" s="66" t="s">
        <v>83</v>
      </c>
      <c r="D62" s="66" t="s">
        <v>89</v>
      </c>
      <c r="E62" s="66" t="s">
        <v>22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42">
        <v>2698.69</v>
      </c>
      <c r="Q62" s="142"/>
      <c r="R62" s="74">
        <f t="shared" si="10"/>
        <v>15301.31</v>
      </c>
      <c r="S62" s="47"/>
    </row>
    <row r="63" spans="1:19" s="33" customFormat="1" ht="44.25" customHeight="1">
      <c r="A63" s="16">
        <v>43</v>
      </c>
      <c r="B63" s="79" t="s">
        <v>90</v>
      </c>
      <c r="C63" s="79" t="s">
        <v>83</v>
      </c>
      <c r="D63" s="79" t="s">
        <v>89</v>
      </c>
      <c r="E63" s="79" t="s">
        <v>49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47">
        <v>1238.8</v>
      </c>
      <c r="Q63" s="148"/>
      <c r="R63" s="76">
        <f t="shared" si="10"/>
        <v>16761.2</v>
      </c>
      <c r="S63" s="30"/>
    </row>
    <row r="65" spans="1:19" s="33" customFormat="1" ht="44.25" customHeight="1">
      <c r="A65" s="16">
        <v>44</v>
      </c>
      <c r="B65" s="79" t="s">
        <v>161</v>
      </c>
      <c r="C65" s="79" t="s">
        <v>83</v>
      </c>
      <c r="D65" s="79" t="s">
        <v>89</v>
      </c>
      <c r="E65" s="79" t="s">
        <v>49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1275</v>
      </c>
      <c r="P65" s="133">
        <v>2338.8</v>
      </c>
      <c r="Q65" s="134"/>
      <c r="R65" s="76">
        <f t="shared" si="10"/>
        <v>15661.2</v>
      </c>
      <c r="S65" s="30"/>
    </row>
    <row r="66" spans="1:19" s="33" customFormat="1" ht="44.25" customHeight="1">
      <c r="A66" s="16">
        <v>45</v>
      </c>
      <c r="B66" s="79" t="s">
        <v>162</v>
      </c>
      <c r="C66" s="79" t="s">
        <v>83</v>
      </c>
      <c r="D66" s="79" t="s">
        <v>89</v>
      </c>
      <c r="E66" s="79" t="s">
        <v>22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3">
        <v>1238.8</v>
      </c>
      <c r="Q66" s="134"/>
      <c r="R66" s="76">
        <f t="shared" si="10"/>
        <v>16761.2</v>
      </c>
      <c r="S66" s="30"/>
    </row>
    <row r="67" spans="1:19" s="33" customFormat="1" ht="44.25" customHeight="1">
      <c r="A67" s="16">
        <v>46</v>
      </c>
      <c r="B67" s="79" t="s">
        <v>163</v>
      </c>
      <c r="C67" s="79" t="s">
        <v>83</v>
      </c>
      <c r="D67" s="79" t="s">
        <v>125</v>
      </c>
      <c r="E67" s="79" t="s">
        <v>22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1715</v>
      </c>
      <c r="P67" s="140">
        <v>2778.8</v>
      </c>
      <c r="Q67" s="141"/>
      <c r="R67" s="82">
        <f t="shared" si="10"/>
        <v>15221.2</v>
      </c>
      <c r="S67" s="30"/>
    </row>
    <row r="68" spans="1:19" s="33" customFormat="1" ht="44.25" customHeight="1">
      <c r="A68" s="146" t="s">
        <v>91</v>
      </c>
      <c r="B68" s="131"/>
      <c r="C68" s="131"/>
      <c r="D68" s="131"/>
      <c r="E68" s="132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40"/>
      <c r="Q68" s="141"/>
      <c r="R68" s="74"/>
      <c r="S68" s="47"/>
    </row>
    <row r="69" spans="1:19" s="33" customFormat="1" ht="45" customHeight="1">
      <c r="A69" s="16">
        <v>47</v>
      </c>
      <c r="B69" s="66" t="s">
        <v>92</v>
      </c>
      <c r="C69" s="66" t="s">
        <v>93</v>
      </c>
      <c r="D69" s="66" t="s">
        <v>94</v>
      </c>
      <c r="E69" s="66" t="s">
        <v>49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40">
        <v>7606.84</v>
      </c>
      <c r="Q69" s="141"/>
      <c r="R69" s="85">
        <f>(F69-P69)</f>
        <v>47393.16</v>
      </c>
      <c r="S69" s="47"/>
    </row>
    <row r="70" spans="1:19" s="33" customFormat="1" ht="45" customHeight="1">
      <c r="A70" s="16">
        <v>48</v>
      </c>
      <c r="B70" s="66" t="s">
        <v>127</v>
      </c>
      <c r="C70" s="66" t="s">
        <v>93</v>
      </c>
      <c r="D70" s="66" t="s">
        <v>128</v>
      </c>
      <c r="E70" s="66" t="s">
        <v>22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40">
        <v>3603.05</v>
      </c>
      <c r="Q70" s="141"/>
      <c r="R70" s="85">
        <f>(F70-P70)</f>
        <v>34396.95</v>
      </c>
      <c r="S70" s="47"/>
    </row>
    <row r="71" spans="1:19" s="33" customFormat="1" ht="45" customHeight="1">
      <c r="A71" s="16">
        <v>49</v>
      </c>
      <c r="B71" s="66" t="s">
        <v>140</v>
      </c>
      <c r="C71" s="66" t="s">
        <v>93</v>
      </c>
      <c r="D71" s="66" t="s">
        <v>141</v>
      </c>
      <c r="E71" s="66" t="s">
        <v>49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38">
        <v>4186.54</v>
      </c>
      <c r="Q71" s="139"/>
      <c r="R71" s="85">
        <f>(F71-P71)</f>
        <v>40813.46</v>
      </c>
      <c r="S71" s="47"/>
    </row>
    <row r="72" spans="1:19" s="33" customFormat="1" ht="45" customHeight="1">
      <c r="A72" s="16">
        <v>50</v>
      </c>
      <c r="B72" s="66" t="s">
        <v>142</v>
      </c>
      <c r="C72" s="66" t="s">
        <v>93</v>
      </c>
      <c r="D72" s="66" t="s">
        <v>129</v>
      </c>
      <c r="E72" s="66" t="s">
        <v>22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175</v>
      </c>
      <c r="P72" s="138">
        <v>1652.5</v>
      </c>
      <c r="Q72" s="139"/>
      <c r="R72" s="85">
        <f>(F72-P72)</f>
        <v>23347.5</v>
      </c>
      <c r="S72" s="47"/>
    </row>
    <row r="73" spans="1:19" s="33" customFormat="1" ht="45" customHeight="1">
      <c r="A73" s="16">
        <v>51</v>
      </c>
      <c r="B73" s="66" t="s">
        <v>154</v>
      </c>
      <c r="C73" s="66" t="s">
        <v>93</v>
      </c>
      <c r="D73" s="66" t="s">
        <v>155</v>
      </c>
      <c r="E73" s="66" t="s">
        <v>49</v>
      </c>
      <c r="F73" s="71">
        <v>30000</v>
      </c>
      <c r="G73" s="83">
        <v>0</v>
      </c>
      <c r="H73" s="83"/>
      <c r="I73" s="83">
        <f>(F73*2.87%)</f>
        <v>861</v>
      </c>
      <c r="J73" s="83"/>
      <c r="K73" s="84"/>
      <c r="L73" s="83">
        <f>(F73*3.04%)</f>
        <v>912</v>
      </c>
      <c r="M73" s="83"/>
      <c r="N73" s="83"/>
      <c r="O73" s="83">
        <v>175</v>
      </c>
      <c r="P73" s="138">
        <v>1948</v>
      </c>
      <c r="Q73" s="139"/>
      <c r="R73" s="85">
        <f>(F73-P73)</f>
        <v>28052</v>
      </c>
      <c r="S73" s="47"/>
    </row>
    <row r="74" spans="1:116" s="33" customFormat="1" ht="56.25" customHeight="1">
      <c r="A74" s="146" t="s">
        <v>95</v>
      </c>
      <c r="B74" s="131"/>
      <c r="C74" s="131"/>
      <c r="D74" s="131"/>
      <c r="E74" s="132"/>
      <c r="F74" s="58"/>
      <c r="G74" s="46"/>
      <c r="H74" s="46"/>
      <c r="I74" s="48"/>
      <c r="J74" s="46"/>
      <c r="K74" s="53"/>
      <c r="L74" s="48"/>
      <c r="M74" s="46"/>
      <c r="N74" s="46"/>
      <c r="O74" s="46"/>
      <c r="P74" s="133"/>
      <c r="Q74" s="134"/>
      <c r="R74" s="74"/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52</v>
      </c>
      <c r="B75" s="66" t="s">
        <v>96</v>
      </c>
      <c r="C75" s="66" t="s">
        <v>97</v>
      </c>
      <c r="D75" s="66" t="s">
        <v>98</v>
      </c>
      <c r="E75" s="66" t="s">
        <v>22</v>
      </c>
      <c r="F75" s="71">
        <v>55000</v>
      </c>
      <c r="G75" s="48">
        <v>2851.34</v>
      </c>
      <c r="H75" s="46"/>
      <c r="I75" s="48">
        <f aca="true" t="shared" si="11" ref="I75:I83">(F75*2.87%)</f>
        <v>1578.5</v>
      </c>
      <c r="J75" s="46"/>
      <c r="K75" s="53"/>
      <c r="L75" s="48">
        <f aca="true" t="shared" si="12" ref="L75:L83">(F75*3.04%)</f>
        <v>1672</v>
      </c>
      <c r="M75" s="46"/>
      <c r="N75" s="46"/>
      <c r="O75" s="48">
        <v>275</v>
      </c>
      <c r="P75" s="133">
        <v>6376.84</v>
      </c>
      <c r="Q75" s="134"/>
      <c r="R75" s="74">
        <f aca="true" t="shared" si="13" ref="R75:R88">(F75-P75)</f>
        <v>48623.16</v>
      </c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53</v>
      </c>
      <c r="B76" s="66" t="s">
        <v>99</v>
      </c>
      <c r="C76" s="66" t="s">
        <v>97</v>
      </c>
      <c r="D76" s="66" t="s">
        <v>100</v>
      </c>
      <c r="E76" s="66" t="s">
        <v>49</v>
      </c>
      <c r="F76" s="71">
        <v>30000</v>
      </c>
      <c r="G76" s="48">
        <v>0</v>
      </c>
      <c r="H76" s="46"/>
      <c r="I76" s="48">
        <f t="shared" si="11"/>
        <v>861</v>
      </c>
      <c r="J76" s="46"/>
      <c r="K76" s="53"/>
      <c r="L76" s="48">
        <f t="shared" si="12"/>
        <v>912</v>
      </c>
      <c r="M76" s="46"/>
      <c r="N76" s="46"/>
      <c r="O76" s="48">
        <v>1019.89</v>
      </c>
      <c r="P76" s="133">
        <f>(G76+N78+I76+L76+O76)</f>
        <v>2792.89</v>
      </c>
      <c r="Q76" s="134"/>
      <c r="R76" s="74">
        <f t="shared" si="13"/>
        <v>27207.11</v>
      </c>
      <c r="S76" s="47"/>
    </row>
    <row r="77" spans="1:19" s="125" customFormat="1" ht="50.25" customHeight="1">
      <c r="A77" s="16">
        <v>54</v>
      </c>
      <c r="B77" s="66" t="s">
        <v>108</v>
      </c>
      <c r="C77" s="66" t="s">
        <v>97</v>
      </c>
      <c r="D77" s="66" t="s">
        <v>143</v>
      </c>
      <c r="E77" s="66" t="s">
        <v>49</v>
      </c>
      <c r="F77" s="71">
        <v>25000</v>
      </c>
      <c r="G77" s="123">
        <v>0</v>
      </c>
      <c r="H77" s="46"/>
      <c r="I77" s="123">
        <f t="shared" si="11"/>
        <v>717.5</v>
      </c>
      <c r="J77" s="46"/>
      <c r="K77" s="53"/>
      <c r="L77" s="123">
        <f t="shared" si="12"/>
        <v>760</v>
      </c>
      <c r="M77" s="46"/>
      <c r="N77" s="46"/>
      <c r="O77" s="123">
        <v>1729.89</v>
      </c>
      <c r="P77" s="133">
        <v>3207.39</v>
      </c>
      <c r="Q77" s="134"/>
      <c r="R77" s="74">
        <v>21402.61</v>
      </c>
      <c r="S77" s="47"/>
    </row>
    <row r="78" spans="1:19" ht="81.75" customHeight="1">
      <c r="A78" s="16">
        <v>55</v>
      </c>
      <c r="B78" s="79" t="s">
        <v>101</v>
      </c>
      <c r="C78" s="79" t="s">
        <v>97</v>
      </c>
      <c r="D78" s="79" t="s">
        <v>102</v>
      </c>
      <c r="E78" s="79" t="s">
        <v>49</v>
      </c>
      <c r="F78" s="80">
        <v>20000</v>
      </c>
      <c r="G78" s="73">
        <v>0</v>
      </c>
      <c r="H78" s="24"/>
      <c r="I78" s="73">
        <f t="shared" si="11"/>
        <v>574</v>
      </c>
      <c r="J78" s="24"/>
      <c r="K78" s="64"/>
      <c r="L78" s="73">
        <f t="shared" si="12"/>
        <v>608</v>
      </c>
      <c r="M78" s="24"/>
      <c r="N78" s="24"/>
      <c r="O78" s="73">
        <v>2339.89</v>
      </c>
      <c r="P78" s="147">
        <v>3521.89</v>
      </c>
      <c r="Q78" s="148"/>
      <c r="R78" s="76">
        <v>17578.11</v>
      </c>
      <c r="S78" s="30"/>
    </row>
    <row r="79" spans="1:19" ht="80.25" customHeight="1">
      <c r="A79" s="16">
        <v>56</v>
      </c>
      <c r="B79" s="66" t="s">
        <v>103</v>
      </c>
      <c r="C79" s="66" t="s">
        <v>97</v>
      </c>
      <c r="D79" s="66" t="s">
        <v>104</v>
      </c>
      <c r="E79" s="66" t="s">
        <v>49</v>
      </c>
      <c r="F79" s="71">
        <v>24000</v>
      </c>
      <c r="G79" s="100">
        <v>0</v>
      </c>
      <c r="H79" s="46"/>
      <c r="I79" s="100">
        <f t="shared" si="11"/>
        <v>688.8</v>
      </c>
      <c r="J79" s="46"/>
      <c r="K79" s="53"/>
      <c r="L79" s="100">
        <f t="shared" si="12"/>
        <v>729.6</v>
      </c>
      <c r="M79" s="46"/>
      <c r="N79" s="46"/>
      <c r="O79" s="100">
        <v>1035</v>
      </c>
      <c r="P79" s="133">
        <v>2453.4</v>
      </c>
      <c r="Q79" s="134"/>
      <c r="R79" s="74">
        <f t="shared" si="13"/>
        <v>21546.6</v>
      </c>
      <c r="S79" s="47"/>
    </row>
    <row r="80" spans="1:19" ht="63" customHeight="1">
      <c r="A80" s="16">
        <v>57</v>
      </c>
      <c r="B80" s="66" t="s">
        <v>105</v>
      </c>
      <c r="C80" s="66" t="s">
        <v>97</v>
      </c>
      <c r="D80" s="66" t="s">
        <v>102</v>
      </c>
      <c r="E80" s="66" t="s">
        <v>49</v>
      </c>
      <c r="F80" s="71">
        <v>20000</v>
      </c>
      <c r="G80" s="100">
        <v>0</v>
      </c>
      <c r="H80" s="46"/>
      <c r="I80" s="100">
        <f t="shared" si="11"/>
        <v>574</v>
      </c>
      <c r="J80" s="46"/>
      <c r="K80" s="53"/>
      <c r="L80" s="100">
        <f t="shared" si="12"/>
        <v>608</v>
      </c>
      <c r="M80" s="46"/>
      <c r="N80" s="46"/>
      <c r="O80" s="100">
        <v>7838.61</v>
      </c>
      <c r="P80" s="133">
        <v>9020.61</v>
      </c>
      <c r="Q80" s="134"/>
      <c r="R80" s="74">
        <f t="shared" si="13"/>
        <v>10979.39</v>
      </c>
      <c r="S80" s="47"/>
    </row>
    <row r="81" spans="1:19" s="3" customFormat="1" ht="57.75" customHeight="1">
      <c r="A81" s="45">
        <v>58</v>
      </c>
      <c r="B81" s="66" t="s">
        <v>80</v>
      </c>
      <c r="C81" s="66" t="s">
        <v>59</v>
      </c>
      <c r="D81" s="126" t="s">
        <v>62</v>
      </c>
      <c r="E81" s="66" t="s">
        <v>49</v>
      </c>
      <c r="F81" s="71">
        <v>20000</v>
      </c>
      <c r="G81" s="123">
        <v>0</v>
      </c>
      <c r="H81" s="123"/>
      <c r="I81" s="123">
        <f>(F81*2.87%)</f>
        <v>574</v>
      </c>
      <c r="J81" s="123"/>
      <c r="K81" s="123"/>
      <c r="L81" s="123">
        <f>(F81*3.04%)</f>
        <v>608</v>
      </c>
      <c r="M81" s="123"/>
      <c r="N81" s="123"/>
      <c r="O81" s="123">
        <v>175</v>
      </c>
      <c r="P81" s="133">
        <v>1357</v>
      </c>
      <c r="Q81" s="134"/>
      <c r="R81" s="74">
        <f>(F81-P81)</f>
        <v>18643</v>
      </c>
      <c r="S81" s="46"/>
    </row>
    <row r="82" spans="1:19" ht="75" customHeight="1">
      <c r="A82" s="16">
        <v>59</v>
      </c>
      <c r="B82" s="66" t="s">
        <v>106</v>
      </c>
      <c r="C82" s="66" t="s">
        <v>97</v>
      </c>
      <c r="D82" s="66" t="s">
        <v>102</v>
      </c>
      <c r="E82" s="66" t="s">
        <v>107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1199.89</v>
      </c>
      <c r="P82" s="133">
        <v>2381.89</v>
      </c>
      <c r="Q82" s="134"/>
      <c r="R82" s="74">
        <f t="shared" si="13"/>
        <v>17618.11</v>
      </c>
      <c r="S82" s="47"/>
    </row>
    <row r="83" spans="1:19" s="122" customFormat="1" ht="56.25" customHeight="1">
      <c r="A83" s="93">
        <v>60</v>
      </c>
      <c r="B83" s="107" t="s">
        <v>109</v>
      </c>
      <c r="C83" s="107" t="s">
        <v>110</v>
      </c>
      <c r="D83" s="107" t="s">
        <v>111</v>
      </c>
      <c r="E83" s="107" t="s">
        <v>22</v>
      </c>
      <c r="F83" s="108">
        <v>15000</v>
      </c>
      <c r="G83" s="23">
        <v>0</v>
      </c>
      <c r="H83" s="120"/>
      <c r="I83" s="123">
        <f t="shared" si="11"/>
        <v>430.5</v>
      </c>
      <c r="J83" s="120"/>
      <c r="K83" s="120"/>
      <c r="L83" s="123">
        <f t="shared" si="12"/>
        <v>456</v>
      </c>
      <c r="M83" s="120"/>
      <c r="N83" s="120"/>
      <c r="O83" s="23">
        <v>2850</v>
      </c>
      <c r="P83" s="137">
        <f>(G83+N86+I83+L83+O83)</f>
        <v>3736.5</v>
      </c>
      <c r="Q83" s="137"/>
      <c r="R83" s="74">
        <f t="shared" si="13"/>
        <v>11263.5</v>
      </c>
      <c r="S83" s="121"/>
    </row>
    <row r="84" spans="1:19" s="122" customFormat="1" ht="56.25" customHeight="1">
      <c r="A84" s="45">
        <v>61</v>
      </c>
      <c r="B84" s="66" t="s">
        <v>156</v>
      </c>
      <c r="C84" s="66" t="s">
        <v>110</v>
      </c>
      <c r="D84" s="66" t="s">
        <v>111</v>
      </c>
      <c r="E84" s="66" t="s">
        <v>49</v>
      </c>
      <c r="F84" s="71">
        <v>16000</v>
      </c>
      <c r="G84" s="119">
        <v>0</v>
      </c>
      <c r="H84" s="46"/>
      <c r="I84" s="119">
        <v>459.2</v>
      </c>
      <c r="J84" s="46"/>
      <c r="K84" s="46"/>
      <c r="L84" s="119">
        <v>486.4</v>
      </c>
      <c r="M84" s="46"/>
      <c r="N84" s="46"/>
      <c r="O84" s="119">
        <v>275</v>
      </c>
      <c r="P84" s="137">
        <f>(G84+N87+I84+L84+O84)</f>
        <v>1220.6</v>
      </c>
      <c r="Q84" s="137"/>
      <c r="R84" s="74">
        <f t="shared" si="13"/>
        <v>14779.4</v>
      </c>
      <c r="S84" s="47"/>
    </row>
    <row r="85" spans="1:19" ht="56.25" customHeight="1">
      <c r="A85" s="90">
        <v>62</v>
      </c>
      <c r="B85" s="79" t="s">
        <v>157</v>
      </c>
      <c r="C85" s="79" t="s">
        <v>110</v>
      </c>
      <c r="D85" s="79" t="s">
        <v>111</v>
      </c>
      <c r="E85" s="79" t="s">
        <v>49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3">
        <v>486.4</v>
      </c>
      <c r="M85" s="24"/>
      <c r="N85" s="24"/>
      <c r="O85" s="73">
        <v>175</v>
      </c>
      <c r="P85" s="137">
        <f>(G85+N88+I85+L85+O85)</f>
        <v>1120.6</v>
      </c>
      <c r="Q85" s="137"/>
      <c r="R85" s="74">
        <f t="shared" si="13"/>
        <v>14879.4</v>
      </c>
      <c r="S85" s="30"/>
    </row>
    <row r="86" spans="1:19" ht="56.25" customHeight="1">
      <c r="A86" s="146" t="s">
        <v>112</v>
      </c>
      <c r="B86" s="131"/>
      <c r="C86" s="131"/>
      <c r="D86" s="131"/>
      <c r="E86" s="132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3"/>
      <c r="Q86" s="134"/>
      <c r="R86" s="74"/>
      <c r="S86" s="31"/>
    </row>
    <row r="87" spans="1:19" ht="56.25" customHeight="1">
      <c r="A87" s="16">
        <v>63</v>
      </c>
      <c r="B87" s="65" t="s">
        <v>113</v>
      </c>
      <c r="C87" s="65" t="s">
        <v>114</v>
      </c>
      <c r="D87" s="65" t="s">
        <v>115</v>
      </c>
      <c r="E87" s="65" t="s">
        <v>49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12240.82</v>
      </c>
      <c r="P87" s="133">
        <v>18342.66</v>
      </c>
      <c r="Q87" s="134"/>
      <c r="R87" s="74">
        <f t="shared" si="13"/>
        <v>36657.34</v>
      </c>
      <c r="S87" s="55"/>
    </row>
    <row r="88" spans="1:19" ht="56.25" customHeight="1">
      <c r="A88" s="45">
        <v>64</v>
      </c>
      <c r="B88" s="66" t="s">
        <v>116</v>
      </c>
      <c r="C88" s="66" t="s">
        <v>114</v>
      </c>
      <c r="D88" s="66" t="s">
        <v>117</v>
      </c>
      <c r="E88" s="66" t="s">
        <v>22</v>
      </c>
      <c r="F88" s="71">
        <v>25000</v>
      </c>
      <c r="G88" s="73">
        <v>0</v>
      </c>
      <c r="H88" s="54"/>
      <c r="I88" s="123">
        <v>717.5</v>
      </c>
      <c r="J88" s="54"/>
      <c r="K88" s="54"/>
      <c r="L88" s="48">
        <v>760</v>
      </c>
      <c r="M88" s="54"/>
      <c r="N88" s="54"/>
      <c r="O88" s="48">
        <v>4175</v>
      </c>
      <c r="P88" s="133">
        <v>5652.5</v>
      </c>
      <c r="Q88" s="134"/>
      <c r="R88" s="74">
        <f t="shared" si="13"/>
        <v>19347.5</v>
      </c>
      <c r="S88" s="55"/>
    </row>
    <row r="89" spans="1:19" ht="56.25" customHeight="1">
      <c r="A89" s="45">
        <v>65</v>
      </c>
      <c r="B89" s="66" t="s">
        <v>118</v>
      </c>
      <c r="C89" s="66" t="s">
        <v>114</v>
      </c>
      <c r="D89" s="66" t="s">
        <v>100</v>
      </c>
      <c r="E89" s="66" t="s">
        <v>49</v>
      </c>
      <c r="F89" s="71">
        <v>30000</v>
      </c>
      <c r="G89" s="130">
        <v>0</v>
      </c>
      <c r="H89" s="54"/>
      <c r="I89" s="130">
        <v>861</v>
      </c>
      <c r="J89" s="54"/>
      <c r="K89" s="54"/>
      <c r="L89" s="130">
        <v>912</v>
      </c>
      <c r="M89" s="54"/>
      <c r="N89" s="54"/>
      <c r="O89" s="130">
        <v>275</v>
      </c>
      <c r="P89" s="133">
        <v>2048</v>
      </c>
      <c r="Q89" s="134"/>
      <c r="R89" s="74">
        <v>27952</v>
      </c>
      <c r="S89" s="109"/>
    </row>
    <row r="90" spans="1:19" ht="56.25" customHeight="1" thickBot="1">
      <c r="A90" s="45">
        <v>66</v>
      </c>
      <c r="B90" s="66" t="s">
        <v>169</v>
      </c>
      <c r="C90" s="66" t="s">
        <v>114</v>
      </c>
      <c r="D90" s="66" t="s">
        <v>117</v>
      </c>
      <c r="E90" s="66" t="s">
        <v>49</v>
      </c>
      <c r="F90" s="71">
        <v>25000</v>
      </c>
      <c r="G90" s="100">
        <v>0</v>
      </c>
      <c r="H90" s="54"/>
      <c r="I90" s="100">
        <v>717.5</v>
      </c>
      <c r="J90" s="54"/>
      <c r="K90" s="54"/>
      <c r="L90" s="100">
        <v>760</v>
      </c>
      <c r="M90" s="54"/>
      <c r="N90" s="54"/>
      <c r="O90" s="100">
        <v>175</v>
      </c>
      <c r="P90" s="133">
        <v>1652.5</v>
      </c>
      <c r="Q90" s="134"/>
      <c r="R90" s="74">
        <v>23347.5</v>
      </c>
      <c r="S90" s="109"/>
    </row>
    <row r="91" spans="1:19" ht="56.25" customHeight="1" thickBot="1">
      <c r="A91" s="18"/>
      <c r="B91" s="10" t="s">
        <v>24</v>
      </c>
      <c r="C91" s="10"/>
      <c r="D91" s="10"/>
      <c r="E91" s="12"/>
      <c r="F91" s="127" t="s">
        <v>164</v>
      </c>
      <c r="G91" s="27"/>
      <c r="H91" s="27"/>
      <c r="I91" s="27"/>
      <c r="J91" s="27"/>
      <c r="K91" s="28"/>
      <c r="L91" s="27"/>
      <c r="M91" s="27"/>
      <c r="N91" s="27"/>
      <c r="O91" s="27"/>
      <c r="P91" s="135"/>
      <c r="Q91" s="136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14</v>
      </c>
      <c r="B98" s="8"/>
      <c r="C98" s="8"/>
      <c r="D98" s="3"/>
      <c r="E98" s="3"/>
      <c r="F98" s="3"/>
      <c r="G98" s="99"/>
      <c r="H98" s="99"/>
      <c r="I98" s="99"/>
      <c r="J98" s="99"/>
      <c r="K98" s="99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9" t="s">
        <v>25</v>
      </c>
      <c r="B99" s="99"/>
      <c r="C99" s="99"/>
      <c r="D99" s="99"/>
      <c r="E99" s="99"/>
      <c r="F99" s="99"/>
      <c r="G99" s="104"/>
      <c r="H99" s="104"/>
      <c r="I99" s="104"/>
      <c r="J99" s="104"/>
      <c r="K99" s="104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4"/>
      <c r="B100" s="104"/>
      <c r="C100" s="104"/>
      <c r="D100" s="104"/>
      <c r="E100" s="104"/>
      <c r="F100" s="104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56.25" customHeight="1">
      <c r="A105" s="102"/>
      <c r="B105" s="102"/>
      <c r="C105" s="102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3">
    <mergeCell ref="P89:Q89"/>
    <mergeCell ref="P30:Q30"/>
    <mergeCell ref="P50:Q50"/>
    <mergeCell ref="P45:Q45"/>
    <mergeCell ref="P34:Q34"/>
    <mergeCell ref="P32:Q32"/>
    <mergeCell ref="P46:Q46"/>
    <mergeCell ref="P38:Q38"/>
    <mergeCell ref="P43:Q43"/>
    <mergeCell ref="P35:Q35"/>
    <mergeCell ref="A86:E86"/>
    <mergeCell ref="A74:E74"/>
    <mergeCell ref="A68:E68"/>
    <mergeCell ref="P82:Q82"/>
    <mergeCell ref="P74:Q74"/>
    <mergeCell ref="P78:Q78"/>
    <mergeCell ref="P79:Q79"/>
    <mergeCell ref="P84:Q84"/>
    <mergeCell ref="P75:Q75"/>
    <mergeCell ref="P76:Q76"/>
    <mergeCell ref="P47:Q47"/>
    <mergeCell ref="P63:Q63"/>
    <mergeCell ref="P68:Q68"/>
    <mergeCell ref="P66:Q66"/>
    <mergeCell ref="P61:Q61"/>
    <mergeCell ref="P59:Q59"/>
    <mergeCell ref="P60:Q60"/>
    <mergeCell ref="B15:F15"/>
    <mergeCell ref="P33:Q33"/>
    <mergeCell ref="P58:Q58"/>
    <mergeCell ref="P56:Q56"/>
    <mergeCell ref="P52:Q52"/>
    <mergeCell ref="P54:Q54"/>
    <mergeCell ref="P51:Q51"/>
    <mergeCell ref="P36:Q36"/>
    <mergeCell ref="P37:Q37"/>
    <mergeCell ref="P49:Q49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A55:E55"/>
    <mergeCell ref="A59:E59"/>
    <mergeCell ref="P22:Q22"/>
    <mergeCell ref="P23:Q23"/>
    <mergeCell ref="P55:Q55"/>
    <mergeCell ref="P57:Q57"/>
    <mergeCell ref="P24:Q24"/>
    <mergeCell ref="P25:Q25"/>
    <mergeCell ref="P26:Q26"/>
    <mergeCell ref="P44:Q44"/>
    <mergeCell ref="P39:Q39"/>
    <mergeCell ref="P80:Q80"/>
    <mergeCell ref="P40:Q40"/>
    <mergeCell ref="P41:Q41"/>
    <mergeCell ref="P42:Q42"/>
    <mergeCell ref="P77:Q77"/>
    <mergeCell ref="P73:Q73"/>
    <mergeCell ref="P53:Q53"/>
    <mergeCell ref="P72:Q72"/>
    <mergeCell ref="P65:Q65"/>
    <mergeCell ref="P71:Q71"/>
    <mergeCell ref="P67:Q67"/>
    <mergeCell ref="P62:Q62"/>
    <mergeCell ref="P81:Q81"/>
    <mergeCell ref="P70:Q70"/>
    <mergeCell ref="P69:Q69"/>
    <mergeCell ref="A21:F21"/>
    <mergeCell ref="P21:Q21"/>
    <mergeCell ref="P48:Q48"/>
    <mergeCell ref="P88:Q88"/>
    <mergeCell ref="P91:Q91"/>
    <mergeCell ref="P90:Q90"/>
    <mergeCell ref="P83:Q83"/>
    <mergeCell ref="P86:Q86"/>
    <mergeCell ref="P85:Q85"/>
    <mergeCell ref="P87:Q8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2015-07-17T19:22:27Z</dcterms:modified>
  <cp:category/>
  <cp:version/>
  <cp:contentType/>
  <cp:contentStatus/>
</cp:coreProperties>
</file>