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85" activeTab="3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  <sheet name="Hoja2" sheetId="8" r:id="rId8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'Gastos'!$A$1:$O$198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<sst xmlns="http://schemas.openxmlformats.org/spreadsheetml/2006/main" count="310" uniqueCount="144">
  <si>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</si>
  <si>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</si>
  <si>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</si>
  <si>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</si>
  <si>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</si>
  <si>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</si>
  <si>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</si>
  <si>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</si>
  <si>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</si>
  <si>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</si>
  <si>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</si>
  <si>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</si>
  <si>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</si>
  <si>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</si>
  <si>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</si>
  <si>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</si>
  <si>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</si>
  <si>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</si>
  <si>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</si>
  <si>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</si>
  <si>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</si>
  <si>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</si>
  <si>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</si>
  <si>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</si>
  <si>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</si>
  <si>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</si>
  <si>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</si>
  <si>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</si>
  <si>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</si>
  <si>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</si>
  <si>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</si>
  <si>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</si>
  <si>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</si>
  <si>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</si>
  <si>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</si>
  <si>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</si>
  <si>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</si>
  <si>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</si>
  <si>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</si>
  <si>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</si>
  <si>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</si>
  <si>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</si>
  <si>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</si>
  <si>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</si>
  <si>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</si>
  <si>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</si>
  <si>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</si>
  <si>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</si>
  <si>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</si>
  <si>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</si>
  <si>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</si>
  <si>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</si>
  <si>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</si>
  <si>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</si>
  <si>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</si>
  <si>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</si>
  <si>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</si>
  <si>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</si>
  <si>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</si>
  <si>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</si>
  <si>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</si>
  <si>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</si>
  <si>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</si>
  <si>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</si>
  <si>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</si>
  <si>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</si>
  <si>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</si>
  <si>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</si>
  <si>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</si>
  <si>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</si>
  <si>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</si>
  <si>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</si>
  <si>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</si>
  <si>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</si>
  <si>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</si>
  <si>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</si>
  <si>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</si>
  <si>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</si>
  <si>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</si>
  <si>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</si>
  <si>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</si>
  <si>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</si>
  <si>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</si>
  <si>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</si>
  <si>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</si>
  <si>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</si>
  <si>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</si>
  <si>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</si>
  <si>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</si>
  <si>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</si>
  <si>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</si>
  <si>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</si>
  <si>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</si>
  <si>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</si>
  <si>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</si>
  <si>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</si>
  <si>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</si>
  <si>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</si>
  <si>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</si>
  <si>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</si>
  <si>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</si>
  <si>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</si>
  <si>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</si>
  <si>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</si>
  <si>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</si>
  <si>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</si>
  <si>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</si>
  <si>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</si>
  <si>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</si>
  <si>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</si>
  <si>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</si>
  <si>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</si>
  <si>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</si>
  <si>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</si>
  <si>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</si>
  <si>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</si>
  <si>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</si>
  <si>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</si>
  <si>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</si>
  <si>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</si>
  <si>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</si>
  <si>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</si>
  <si>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</si>
  <si>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</si>
  <si>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</si>
  <si>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</si>
  <si>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</si>
  <si>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</si>
  <si>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</si>
  <si>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</si>
  <si>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</si>
  <si>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0 3</t>
  </si>
  <si>
    <t>( = AUMENTO  DE CAJA Y BANCO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</si>
  <si>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</si>
  <si>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</si>
  <si>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</si>
  <si>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</si>
  <si>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</si>
  <si>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</si>
  <si>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( - ) AJUSTE AÑOS ANTERIORES</t>
  </si>
  <si>
    <t>( = AUMENTO   DE CAJA Y BANCO</t>
  </si>
  <si>
    <t>Febrero</t>
  </si>
  <si>
    <t>06</t>
  </si>
  <si>
    <t xml:space="preserve">DISMINUCION CUENTAS POR PAGAR      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</si>
</sst>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&quot;$&quot;\ * #,##0.00_ ;_ &quot;$&quot;\ * \-#,##0.00_ ;_ &quot;$&quot;\ * &quot;-&quot;??_ ;_ @_ 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 * #.##0.00_ ;_ * \-#.##0.00_ ;_ * &quot;-&quot;??_ ;_ @_ "/>
    <numFmt numFmtId="213" formatCode="[$-1C0A]dddd\,\ dd&quot; de &quot;mmmm&quot; de &quot;yyyy"/>
    <numFmt numFmtId="214" formatCode="[$-1C0A]hh:mm:ss\ AM/PM"/>
    <numFmt numFmtId="215" formatCode="[$-1C0A]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5" fontId="3" fillId="0" borderId="14" xfId="49" applyFont="1" applyBorder="1" applyAlignment="1">
      <alignment horizontal="center"/>
    </xf>
    <xf numFmtId="185" fontId="3" fillId="0" borderId="18" xfId="49" applyFont="1" applyBorder="1" applyAlignment="1">
      <alignment/>
    </xf>
    <xf numFmtId="185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49" applyFont="1" applyAlignment="1">
      <alignment/>
    </xf>
    <xf numFmtId="185" fontId="0" fillId="0" borderId="15" xfId="49" applyFont="1" applyBorder="1" applyAlignment="1">
      <alignment/>
    </xf>
    <xf numFmtId="184" fontId="3" fillId="0" borderId="0" xfId="45" applyFont="1" applyAlignment="1">
      <alignment/>
    </xf>
    <xf numFmtId="0" fontId="10" fillId="0" borderId="0" xfId="0" applyFont="1" applyAlignment="1">
      <alignment/>
    </xf>
    <xf numFmtId="185" fontId="3" fillId="0" borderId="0" xfId="49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93" fontId="0" fillId="0" borderId="0" xfId="0" applyNumberFormat="1" applyAlignment="1">
      <alignment/>
    </xf>
    <xf numFmtId="185" fontId="3" fillId="0" borderId="14" xfId="49" applyFont="1" applyBorder="1" applyAlignment="1">
      <alignment/>
    </xf>
    <xf numFmtId="185" fontId="3" fillId="0" borderId="0" xfId="49" applyFont="1" applyBorder="1" applyAlignment="1">
      <alignment horizontal="center"/>
    </xf>
    <xf numFmtId="185" fontId="3" fillId="0" borderId="26" xfId="49" applyFont="1" applyBorder="1" applyAlignment="1">
      <alignment/>
    </xf>
    <xf numFmtId="185" fontId="3" fillId="0" borderId="27" xfId="49" applyFont="1" applyBorder="1" applyAlignment="1">
      <alignment/>
    </xf>
    <xf numFmtId="185" fontId="3" fillId="0" borderId="15" xfId="49" applyFont="1" applyBorder="1" applyAlignment="1">
      <alignment/>
    </xf>
    <xf numFmtId="185" fontId="3" fillId="0" borderId="28" xfId="49" applyFont="1" applyBorder="1" applyAlignment="1">
      <alignment/>
    </xf>
    <xf numFmtId="185" fontId="3" fillId="0" borderId="17" xfId="49" applyFont="1" applyBorder="1" applyAlignment="1">
      <alignment/>
    </xf>
    <xf numFmtId="185" fontId="3" fillId="0" borderId="29" xfId="49" applyFont="1" applyBorder="1" applyAlignment="1">
      <alignment/>
    </xf>
    <xf numFmtId="185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9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49" applyFont="1" applyBorder="1" applyAlignment="1">
      <alignment/>
    </xf>
    <xf numFmtId="185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49" applyFont="1" applyAlignment="1">
      <alignment/>
    </xf>
    <xf numFmtId="0" fontId="6" fillId="0" borderId="0" xfId="0" applyFont="1" applyBorder="1" applyAlignment="1">
      <alignment/>
    </xf>
    <xf numFmtId="185" fontId="3" fillId="0" borderId="0" xfId="49" applyFont="1" applyBorder="1" applyAlignment="1">
      <alignment/>
    </xf>
    <xf numFmtId="193" fontId="3" fillId="0" borderId="0" xfId="0" applyNumberFormat="1" applyFont="1" applyBorder="1" applyAlignment="1">
      <alignment/>
    </xf>
    <xf numFmtId="185" fontId="12" fillId="0" borderId="0" xfId="49" applyFont="1" applyBorder="1" applyAlignment="1">
      <alignment/>
    </xf>
    <xf numFmtId="193" fontId="0" fillId="0" borderId="0" xfId="0" applyNumberFormat="1" applyAlignment="1" applyProtection="1">
      <alignment/>
      <protection hidden="1"/>
    </xf>
    <xf numFmtId="193" fontId="4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85" fontId="0" fillId="0" borderId="0" xfId="49" applyFont="1" applyAlignment="1">
      <alignment horizontal="right"/>
    </xf>
    <xf numFmtId="185" fontId="15" fillId="0" borderId="23" xfId="49" applyFont="1" applyBorder="1" applyAlignment="1">
      <alignment/>
    </xf>
    <xf numFmtId="193" fontId="14" fillId="0" borderId="0" xfId="0" applyNumberFormat="1" applyFont="1" applyBorder="1" applyAlignment="1">
      <alignment/>
    </xf>
    <xf numFmtId="185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85" fontId="6" fillId="0" borderId="44" xfId="49" applyFont="1" applyBorder="1" applyAlignment="1">
      <alignment horizontal="center"/>
    </xf>
    <xf numFmtId="185" fontId="8" fillId="0" borderId="45" xfId="49" applyFont="1" applyBorder="1" applyAlignment="1">
      <alignment/>
    </xf>
    <xf numFmtId="185" fontId="6" fillId="0" borderId="28" xfId="49" applyFont="1" applyBorder="1" applyAlignment="1">
      <alignment/>
    </xf>
    <xf numFmtId="185" fontId="6" fillId="0" borderId="43" xfId="49" applyFont="1" applyBorder="1" applyAlignment="1">
      <alignment/>
    </xf>
    <xf numFmtId="185" fontId="7" fillId="0" borderId="15" xfId="49" applyFont="1" applyBorder="1" applyAlignment="1">
      <alignment/>
    </xf>
    <xf numFmtId="185" fontId="7" fillId="0" borderId="46" xfId="49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5" fontId="19" fillId="0" borderId="47" xfId="49" applyFont="1" applyBorder="1" applyAlignment="1">
      <alignment/>
    </xf>
    <xf numFmtId="185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5" fontId="7" fillId="0" borderId="11" xfId="49" applyFont="1" applyBorder="1" applyAlignment="1">
      <alignment horizontal="center"/>
    </xf>
    <xf numFmtId="185" fontId="7" fillId="0" borderId="50" xfId="49" applyFont="1" applyBorder="1" applyAlignment="1">
      <alignment horizontal="center"/>
    </xf>
    <xf numFmtId="185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49" applyFont="1" applyBorder="1" applyAlignment="1">
      <alignment horizontal="center"/>
    </xf>
    <xf numFmtId="185" fontId="3" fillId="0" borderId="36" xfId="49" applyFont="1" applyBorder="1" applyAlignment="1">
      <alignment/>
    </xf>
    <xf numFmtId="185" fontId="6" fillId="0" borderId="43" xfId="49" applyFont="1" applyBorder="1" applyAlignment="1">
      <alignment horizontal="center"/>
    </xf>
    <xf numFmtId="185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85" fontId="3" fillId="0" borderId="37" xfId="49" applyFont="1" applyBorder="1" applyAlignment="1">
      <alignment/>
    </xf>
    <xf numFmtId="185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49" applyFont="1" applyBorder="1" applyAlignment="1">
      <alignment horizontal="center"/>
    </xf>
    <xf numFmtId="185" fontId="6" fillId="0" borderId="45" xfId="49" applyFont="1" applyBorder="1" applyAlignment="1">
      <alignment horizontal="center"/>
    </xf>
    <xf numFmtId="185" fontId="4" fillId="0" borderId="0" xfId="49" applyFont="1" applyAlignment="1">
      <alignment/>
    </xf>
    <xf numFmtId="185" fontId="9" fillId="0" borderId="0" xfId="49" applyFont="1" applyAlignment="1">
      <alignment/>
    </xf>
    <xf numFmtId="185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49" applyFont="1" applyAlignment="1">
      <alignment horizontal="center"/>
    </xf>
    <xf numFmtId="185" fontId="3" fillId="0" borderId="52" xfId="49" applyFont="1" applyBorder="1" applyAlignment="1">
      <alignment/>
    </xf>
    <xf numFmtId="185" fontId="3" fillId="0" borderId="40" xfId="49" applyFont="1" applyBorder="1" applyAlignment="1">
      <alignment/>
    </xf>
    <xf numFmtId="185" fontId="6" fillId="0" borderId="14" xfId="49" applyFont="1" applyBorder="1" applyAlignment="1">
      <alignment/>
    </xf>
    <xf numFmtId="185" fontId="6" fillId="0" borderId="48" xfId="49" applyFont="1" applyBorder="1" applyAlignment="1">
      <alignment/>
    </xf>
    <xf numFmtId="185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49" applyFont="1" applyBorder="1" applyAlignment="1">
      <alignment horizontal="center"/>
    </xf>
    <xf numFmtId="185" fontId="3" fillId="0" borderId="32" xfId="49" applyFont="1" applyBorder="1" applyAlignment="1">
      <alignment horizontal="center"/>
    </xf>
    <xf numFmtId="185" fontId="3" fillId="0" borderId="36" xfId="49" applyFont="1" applyBorder="1" applyAlignment="1">
      <alignment horizontal="right" vertical="center"/>
    </xf>
    <xf numFmtId="185" fontId="3" fillId="0" borderId="36" xfId="49" applyFont="1" applyFill="1" applyBorder="1" applyAlignment="1">
      <alignment/>
    </xf>
    <xf numFmtId="185" fontId="6" fillId="0" borderId="36" xfId="49" applyFont="1" applyBorder="1" applyAlignment="1">
      <alignment/>
    </xf>
    <xf numFmtId="185" fontId="3" fillId="0" borderId="0" xfId="49" applyFont="1" applyFill="1" applyBorder="1" applyAlignment="1">
      <alignment/>
    </xf>
    <xf numFmtId="185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85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85" fontId="6" fillId="0" borderId="18" xfId="49" applyFont="1" applyBorder="1" applyAlignment="1">
      <alignment/>
    </xf>
    <xf numFmtId="185" fontId="3" fillId="0" borderId="56" xfId="49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85" fontId="6" fillId="0" borderId="58" xfId="49" applyFont="1" applyBorder="1" applyAlignment="1">
      <alignment/>
    </xf>
    <xf numFmtId="185" fontId="6" fillId="0" borderId="59" xfId="49" applyFont="1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G13" sqref="G13"/>
    </sheetView>
  </sheetViews>
  <sheetFormatPr defaultColWidth="11.421875" defaultRowHeight="12.75"/>
  <cols>
    <col min="1" max="1" width="11.140625" style="70" customWidth="1"/>
    <col min="2" max="4" width="11.421875" style="70" customWidth="1"/>
    <col min="5" max="5" width="42.7109375" style="70" customWidth="1"/>
    <col min="6" max="6" width="20.00390625" style="70" customWidth="1"/>
    <col min="7" max="7" width="22.140625" style="70" customWidth="1"/>
    <col min="8" max="8" width="12.421875" style="70" bestFit="1" customWidth="1"/>
    <col min="9" max="16384" width="11.421875" style="70" customWidth="1"/>
  </cols>
  <sheetData>
    <row r="1" spans="2:7" ht="12.75">
      <c r="B1" s="260" t="s">
        <v>71</v>
      </c>
      <c r="C1" s="260"/>
      <c r="D1" s="260"/>
      <c r="E1" s="260"/>
      <c r="F1" s="260"/>
      <c r="G1" s="260"/>
    </row>
    <row r="2" spans="2:7" ht="11.25">
      <c r="B2" s="69"/>
      <c r="C2" s="69"/>
      <c r="D2" s="69"/>
      <c r="E2" s="69"/>
      <c r="F2" s="69" t="s">
        <v>17</v>
      </c>
      <c r="G2" s="69"/>
    </row>
    <row r="3" spans="2:6" ht="15.75">
      <c r="B3" s="70" t="s">
        <v>0</v>
      </c>
      <c r="C3" s="133" t="s">
        <v>55</v>
      </c>
      <c r="D3" s="71"/>
      <c r="E3" s="71"/>
      <c r="F3" s="70" t="s">
        <v>4</v>
      </c>
    </row>
    <row r="4" spans="2:6" ht="11.25">
      <c r="B4" s="70" t="s">
        <v>1</v>
      </c>
      <c r="C4" s="72">
        <v>5134</v>
      </c>
      <c r="D4" s="57"/>
      <c r="E4" s="57"/>
      <c r="F4" s="70" t="s">
        <v>5</v>
      </c>
    </row>
    <row r="5" spans="2:6" ht="12.75">
      <c r="B5" s="70" t="s">
        <v>2</v>
      </c>
      <c r="C5" s="45" t="s">
        <v>141</v>
      </c>
      <c r="D5" s="57"/>
      <c r="E5" s="57"/>
      <c r="F5" s="70" t="s">
        <v>6</v>
      </c>
    </row>
    <row r="6" spans="2:6" ht="11.25">
      <c r="B6" s="70" t="s">
        <v>3</v>
      </c>
      <c r="C6" s="72">
        <v>2017</v>
      </c>
      <c r="D6" s="57"/>
      <c r="E6" s="57"/>
      <c r="F6" s="70" t="s">
        <v>7</v>
      </c>
    </row>
    <row r="7" ht="12" thickBot="1"/>
    <row r="8" spans="2:7" ht="11.25">
      <c r="B8" s="257" t="s">
        <v>73</v>
      </c>
      <c r="C8" s="258"/>
      <c r="D8" s="259"/>
      <c r="E8" s="73"/>
      <c r="F8" s="74"/>
      <c r="G8" s="75"/>
    </row>
    <row r="9" spans="2:7" ht="12" thickBot="1">
      <c r="B9" s="254">
        <v>2</v>
      </c>
      <c r="C9" s="255"/>
      <c r="D9" s="256"/>
      <c r="E9" s="77"/>
      <c r="F9" s="78"/>
      <c r="G9" s="79" t="s">
        <v>45</v>
      </c>
    </row>
    <row r="10" spans="2:7" ht="12" thickBot="1">
      <c r="B10" s="80" t="s">
        <v>8</v>
      </c>
      <c r="C10" s="81" t="s">
        <v>9</v>
      </c>
      <c r="D10" s="81" t="s">
        <v>10</v>
      </c>
      <c r="E10" s="82" t="s">
        <v>11</v>
      </c>
      <c r="F10" s="83" t="s">
        <v>12</v>
      </c>
      <c r="G10" s="76" t="s">
        <v>13</v>
      </c>
    </row>
    <row r="11" spans="2:7" ht="15">
      <c r="B11" s="84"/>
      <c r="C11" s="14"/>
      <c r="D11" s="14"/>
      <c r="E11" s="14"/>
      <c r="F11" s="14"/>
      <c r="G11" s="136"/>
    </row>
    <row r="12" spans="2:7" ht="15">
      <c r="B12" s="84"/>
      <c r="C12" s="14"/>
      <c r="D12" s="14"/>
      <c r="E12" s="14"/>
      <c r="F12" s="14"/>
      <c r="G12" s="136"/>
    </row>
    <row r="13" spans="2:7" ht="15.75">
      <c r="B13" s="84"/>
      <c r="C13" s="14"/>
      <c r="D13" s="14"/>
      <c r="E13" s="85" t="s">
        <v>35</v>
      </c>
      <c r="F13" s="14"/>
      <c r="G13" s="137">
        <v>3314368</v>
      </c>
    </row>
    <row r="14" spans="2:7" ht="15">
      <c r="B14" s="84"/>
      <c r="C14" s="14"/>
      <c r="D14" s="14"/>
      <c r="E14" s="14" t="s">
        <v>36</v>
      </c>
      <c r="F14" s="251" t="s">
        <v>133</v>
      </c>
      <c r="G14" s="136">
        <v>3314368</v>
      </c>
    </row>
    <row r="15" spans="2:7" ht="15">
      <c r="B15" s="84"/>
      <c r="C15" s="14"/>
      <c r="D15" s="14" t="s">
        <v>93</v>
      </c>
      <c r="E15" s="14" t="s">
        <v>79</v>
      </c>
      <c r="F15" s="251"/>
      <c r="G15" s="136">
        <v>3314368</v>
      </c>
    </row>
    <row r="16" spans="2:7" ht="15">
      <c r="B16" s="84"/>
      <c r="C16" s="14"/>
      <c r="D16" s="14"/>
      <c r="E16" s="14"/>
      <c r="F16" s="251"/>
      <c r="G16" s="136"/>
    </row>
    <row r="17" spans="2:7" ht="15.75">
      <c r="B17" s="84"/>
      <c r="C17" s="14"/>
      <c r="D17" s="14"/>
      <c r="E17" s="14" t="s">
        <v>37</v>
      </c>
      <c r="F17" s="251" t="s">
        <v>133</v>
      </c>
      <c r="G17" s="137">
        <v>0</v>
      </c>
    </row>
    <row r="18" spans="2:7" ht="15">
      <c r="B18" s="84"/>
      <c r="C18" s="14"/>
      <c r="D18" s="14" t="s">
        <v>94</v>
      </c>
      <c r="E18" s="14" t="s">
        <v>79</v>
      </c>
      <c r="F18" s="14"/>
      <c r="G18" s="136">
        <v>0</v>
      </c>
    </row>
    <row r="19" spans="2:7" ht="15">
      <c r="B19" s="84"/>
      <c r="C19" s="14"/>
      <c r="D19" s="14"/>
      <c r="E19" s="14"/>
      <c r="F19" s="14"/>
      <c r="G19" s="136"/>
    </row>
    <row r="20" spans="2:7" ht="15.75">
      <c r="B20" s="84"/>
      <c r="C20" s="14"/>
      <c r="D20" s="14"/>
      <c r="E20" s="85" t="s">
        <v>38</v>
      </c>
      <c r="F20" s="14"/>
      <c r="G20" s="137">
        <f>G24+G27+G31</f>
        <v>1268116</v>
      </c>
    </row>
    <row r="21" spans="2:7" ht="15">
      <c r="B21" s="84"/>
      <c r="C21" s="14"/>
      <c r="D21" s="14"/>
      <c r="E21" s="14" t="s">
        <v>39</v>
      </c>
      <c r="F21" s="14"/>
      <c r="G21" s="136"/>
    </row>
    <row r="22" spans="2:7" ht="15">
      <c r="B22" s="84"/>
      <c r="C22" s="14"/>
      <c r="D22" s="14"/>
      <c r="E22" s="14" t="s">
        <v>40</v>
      </c>
      <c r="F22" s="14"/>
      <c r="G22" s="136"/>
    </row>
    <row r="23" spans="2:7" ht="15">
      <c r="B23" s="84"/>
      <c r="C23" s="14"/>
      <c r="D23" s="14"/>
      <c r="E23" s="14"/>
      <c r="F23" s="14"/>
      <c r="G23" s="136"/>
    </row>
    <row r="24" spans="2:7" ht="15.75">
      <c r="B24" s="84"/>
      <c r="C24" s="14"/>
      <c r="D24" s="14"/>
      <c r="E24" s="14" t="s">
        <v>41</v>
      </c>
      <c r="F24" s="14">
        <v>9995</v>
      </c>
      <c r="G24" s="137">
        <v>1209716</v>
      </c>
    </row>
    <row r="25" spans="2:7" ht="15">
      <c r="B25" s="84"/>
      <c r="C25" s="14"/>
      <c r="D25" s="14" t="s">
        <v>95</v>
      </c>
      <c r="E25" s="14" t="s">
        <v>40</v>
      </c>
      <c r="F25" s="14"/>
      <c r="G25" s="136">
        <v>1209716</v>
      </c>
    </row>
    <row r="26" spans="2:7" ht="15">
      <c r="B26" s="84"/>
      <c r="C26" s="14"/>
      <c r="D26" s="14"/>
      <c r="E26" s="14"/>
      <c r="F26" s="14"/>
      <c r="G26" s="136"/>
    </row>
    <row r="27" spans="2:7" ht="15.75">
      <c r="B27" s="84"/>
      <c r="C27" s="14"/>
      <c r="D27" s="14"/>
      <c r="E27" s="14" t="s">
        <v>42</v>
      </c>
      <c r="F27" s="14">
        <v>9995</v>
      </c>
      <c r="G27" s="137">
        <v>16800</v>
      </c>
    </row>
    <row r="28" spans="2:7" ht="15">
      <c r="B28" s="84"/>
      <c r="C28" s="14"/>
      <c r="D28" s="14" t="s">
        <v>96</v>
      </c>
      <c r="E28" s="14" t="s">
        <v>43</v>
      </c>
      <c r="F28" s="14"/>
      <c r="G28" s="136">
        <v>0</v>
      </c>
    </row>
    <row r="29" spans="2:7" ht="15">
      <c r="B29" s="84"/>
      <c r="C29" s="14"/>
      <c r="D29" s="14" t="s">
        <v>97</v>
      </c>
      <c r="E29" s="14" t="s">
        <v>81</v>
      </c>
      <c r="F29" s="14"/>
      <c r="G29" s="136">
        <v>16800</v>
      </c>
    </row>
    <row r="30" spans="2:7" ht="15">
      <c r="B30" s="84"/>
      <c r="C30" s="14"/>
      <c r="D30" s="14"/>
      <c r="E30" s="14"/>
      <c r="F30" s="14"/>
      <c r="G30" s="136"/>
    </row>
    <row r="31" spans="2:7" ht="15.75">
      <c r="B31" s="84"/>
      <c r="C31" s="14"/>
      <c r="D31" s="14"/>
      <c r="E31" s="14" t="s">
        <v>44</v>
      </c>
      <c r="F31" s="14">
        <v>9995</v>
      </c>
      <c r="G31" s="137">
        <v>41600</v>
      </c>
    </row>
    <row r="32" spans="2:7" ht="15">
      <c r="B32" s="84"/>
      <c r="C32" s="14"/>
      <c r="D32" s="14" t="s">
        <v>98</v>
      </c>
      <c r="E32" s="14" t="s">
        <v>38</v>
      </c>
      <c r="F32" s="14"/>
      <c r="G32" s="136">
        <v>41600</v>
      </c>
    </row>
    <row r="33" spans="2:7" ht="15">
      <c r="B33" s="84"/>
      <c r="C33" s="14"/>
      <c r="D33" s="14"/>
      <c r="E33" s="14"/>
      <c r="F33" s="14"/>
      <c r="G33" s="136" t="s">
        <v>87</v>
      </c>
    </row>
    <row r="34" spans="2:7" ht="15.75">
      <c r="B34" s="84"/>
      <c r="C34" s="14"/>
      <c r="D34" s="14"/>
      <c r="E34" s="85" t="s">
        <v>50</v>
      </c>
      <c r="F34" s="14"/>
      <c r="G34" s="137"/>
    </row>
    <row r="35" spans="2:7" ht="15">
      <c r="B35" s="84"/>
      <c r="C35" s="14"/>
      <c r="D35" s="14"/>
      <c r="E35" s="14" t="s">
        <v>80</v>
      </c>
      <c r="F35" s="14"/>
      <c r="G35" s="136"/>
    </row>
    <row r="36" spans="2:7" ht="15">
      <c r="B36" s="84"/>
      <c r="C36" s="14"/>
      <c r="D36" s="14" t="s">
        <v>99</v>
      </c>
      <c r="E36" s="14" t="s">
        <v>83</v>
      </c>
      <c r="F36" s="14"/>
      <c r="G36" s="136"/>
    </row>
    <row r="37" spans="2:8" ht="23.25">
      <c r="B37" s="84"/>
      <c r="C37" s="14"/>
      <c r="D37" s="14"/>
      <c r="E37" s="14"/>
      <c r="F37" s="14"/>
      <c r="G37" s="136"/>
      <c r="H37" s="135"/>
    </row>
    <row r="38" spans="2:8" ht="15.75">
      <c r="B38" s="84"/>
      <c r="C38" s="14"/>
      <c r="D38" s="14"/>
      <c r="E38" s="85" t="s">
        <v>51</v>
      </c>
      <c r="F38" s="14"/>
      <c r="G38" s="137"/>
      <c r="H38" s="167"/>
    </row>
    <row r="39" spans="2:7" ht="15">
      <c r="B39" s="84"/>
      <c r="C39" s="14"/>
      <c r="D39" s="14"/>
      <c r="E39" s="14" t="s">
        <v>52</v>
      </c>
      <c r="F39" s="14"/>
      <c r="G39" s="136"/>
    </row>
    <row r="40" spans="2:7" ht="15.75" thickBot="1">
      <c r="B40" s="84"/>
      <c r="C40" s="14"/>
      <c r="D40" s="14" t="s">
        <v>100</v>
      </c>
      <c r="E40" s="14" t="s">
        <v>53</v>
      </c>
      <c r="F40" s="14"/>
      <c r="G40" s="136"/>
    </row>
    <row r="41" spans="2:8" ht="18" customHeight="1" thickBot="1">
      <c r="B41" s="86"/>
      <c r="C41" s="87"/>
      <c r="D41" s="87"/>
      <c r="E41" s="88"/>
      <c r="F41" s="88" t="s">
        <v>14</v>
      </c>
      <c r="G41" s="126">
        <f>SUM(G13+G17+G20+G34+G38)</f>
        <v>4582484</v>
      </c>
      <c r="H41" s="168"/>
    </row>
    <row r="44" spans="2:7" ht="11.25">
      <c r="B44" s="71"/>
      <c r="C44" s="71"/>
      <c r="D44" s="71"/>
      <c r="E44" s="118"/>
      <c r="F44" s="71"/>
      <c r="G44" s="71"/>
    </row>
    <row r="45" spans="2:7" ht="11.25">
      <c r="B45" s="261" t="s">
        <v>15</v>
      </c>
      <c r="C45" s="261"/>
      <c r="D45" s="261"/>
      <c r="F45" s="261" t="s">
        <v>16</v>
      </c>
      <c r="G45" s="261"/>
    </row>
    <row r="46" spans="2:7" ht="11.25">
      <c r="B46" s="57"/>
      <c r="C46" s="57"/>
      <c r="D46" s="57"/>
      <c r="F46" s="57"/>
      <c r="G46" s="57"/>
    </row>
    <row r="47" ht="11.25">
      <c r="E47" s="119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8"/>
  <sheetViews>
    <sheetView showGridLines="0" zoomScale="110" zoomScaleNormal="110" zoomScalePageLayoutView="0" workbookViewId="0" topLeftCell="B1">
      <selection activeCell="N66" sqref="N66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2" t="s">
        <v>31</v>
      </c>
      <c r="B1" s="262"/>
      <c r="C1" s="262"/>
      <c r="D1" s="262"/>
      <c r="E1" s="262"/>
      <c r="F1" s="262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3" t="s">
        <v>55</v>
      </c>
      <c r="C4" s="134"/>
      <c r="D4" s="8"/>
      <c r="E4" t="s">
        <v>4</v>
      </c>
    </row>
    <row r="5" spans="1:5" ht="13.5" customHeight="1">
      <c r="A5" t="s">
        <v>1</v>
      </c>
      <c r="B5" s="45">
        <v>5134</v>
      </c>
      <c r="C5" s="11"/>
      <c r="D5" s="11"/>
      <c r="E5" t="s">
        <v>5</v>
      </c>
    </row>
    <row r="6" spans="1:5" ht="12.75">
      <c r="A6" t="s">
        <v>2</v>
      </c>
      <c r="B6" s="45" t="s">
        <v>141</v>
      </c>
      <c r="C6" s="10"/>
      <c r="D6" s="10"/>
      <c r="E6" t="s">
        <v>6</v>
      </c>
    </row>
    <row r="7" spans="1:5" ht="12.75">
      <c r="A7" t="s">
        <v>3</v>
      </c>
      <c r="B7" s="45">
        <v>2017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3" t="s">
        <v>25</v>
      </c>
      <c r="J10" s="264"/>
      <c r="K10" s="264"/>
      <c r="L10" s="9"/>
      <c r="M10" s="9" t="s">
        <v>28</v>
      </c>
      <c r="N10" s="9" t="s">
        <v>29</v>
      </c>
      <c r="O10" s="124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2" t="s">
        <v>24</v>
      </c>
      <c r="H11" s="149" t="s">
        <v>101</v>
      </c>
      <c r="I11" s="52" t="s">
        <v>26</v>
      </c>
      <c r="J11" s="13" t="s">
        <v>27</v>
      </c>
      <c r="K11" s="182" t="s">
        <v>33</v>
      </c>
      <c r="L11" s="13" t="s">
        <v>88</v>
      </c>
      <c r="M11" s="13">
        <v>3</v>
      </c>
      <c r="N11" s="7">
        <v>4</v>
      </c>
      <c r="O11" s="150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4"/>
      <c r="H12" s="151"/>
      <c r="I12" s="240"/>
      <c r="J12" s="4"/>
      <c r="K12" s="4" t="s">
        <v>27</v>
      </c>
      <c r="L12" s="4" t="s">
        <v>89</v>
      </c>
      <c r="M12" s="4"/>
      <c r="N12" s="153"/>
      <c r="O12" s="151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5" t="s">
        <v>133</v>
      </c>
      <c r="H13" s="7">
        <v>2</v>
      </c>
      <c r="I13" s="7">
        <v>1</v>
      </c>
      <c r="J13" s="7">
        <v>1</v>
      </c>
      <c r="K13" s="7">
        <v>1</v>
      </c>
      <c r="L13" s="235" t="s">
        <v>90</v>
      </c>
      <c r="M13" s="230"/>
      <c r="N13" s="36">
        <v>1038518</v>
      </c>
      <c r="O13" s="220">
        <v>1038518</v>
      </c>
      <c r="Q13" s="37"/>
    </row>
    <row r="14" spans="1:17" s="10" customFormat="1" ht="12.75">
      <c r="A14" s="13"/>
      <c r="B14" s="7"/>
      <c r="C14" s="7"/>
      <c r="D14" s="7"/>
      <c r="E14" s="7"/>
      <c r="F14" s="13"/>
      <c r="G14" s="235" t="s">
        <v>133</v>
      </c>
      <c r="H14" s="7">
        <v>2</v>
      </c>
      <c r="I14" s="7">
        <v>1</v>
      </c>
      <c r="J14" s="7">
        <v>2</v>
      </c>
      <c r="K14" s="7">
        <v>2</v>
      </c>
      <c r="L14" s="235" t="s">
        <v>92</v>
      </c>
      <c r="M14" s="231"/>
      <c r="N14" s="36">
        <v>66750</v>
      </c>
      <c r="O14" s="156">
        <v>66750</v>
      </c>
      <c r="Q14" s="37"/>
    </row>
    <row r="15" spans="1:17" s="10" customFormat="1" ht="12.75">
      <c r="A15" s="13"/>
      <c r="B15" s="7"/>
      <c r="C15" s="7"/>
      <c r="D15" s="7"/>
      <c r="E15" s="7"/>
      <c r="F15" s="13"/>
      <c r="G15" s="235" t="s">
        <v>134</v>
      </c>
      <c r="H15" s="7">
        <v>2</v>
      </c>
      <c r="I15" s="7">
        <v>1</v>
      </c>
      <c r="J15" s="7">
        <v>3</v>
      </c>
      <c r="K15" s="7">
        <v>1</v>
      </c>
      <c r="L15" s="235" t="s">
        <v>90</v>
      </c>
      <c r="M15" s="231"/>
      <c r="N15" s="36">
        <v>63000</v>
      </c>
      <c r="O15" s="156">
        <v>0</v>
      </c>
      <c r="Q15" s="37"/>
    </row>
    <row r="16" spans="1:17" s="10" customFormat="1" ht="12.75">
      <c r="A16" s="13"/>
      <c r="B16" s="7"/>
      <c r="C16" s="7"/>
      <c r="D16" s="7"/>
      <c r="E16" s="7"/>
      <c r="F16" s="13"/>
      <c r="G16" s="235" t="s">
        <v>133</v>
      </c>
      <c r="H16" s="7">
        <v>2</v>
      </c>
      <c r="I16" s="7">
        <v>1</v>
      </c>
      <c r="J16" s="7">
        <v>5</v>
      </c>
      <c r="K16" s="7">
        <v>1</v>
      </c>
      <c r="L16" s="235" t="s">
        <v>90</v>
      </c>
      <c r="M16" s="231"/>
      <c r="N16" s="36">
        <v>70372</v>
      </c>
      <c r="O16" s="156">
        <v>70372</v>
      </c>
      <c r="Q16" s="37"/>
    </row>
    <row r="17" spans="1:17" s="10" customFormat="1" ht="12.75">
      <c r="A17" s="13"/>
      <c r="B17" s="7"/>
      <c r="C17" s="7"/>
      <c r="D17" s="7"/>
      <c r="E17" s="7"/>
      <c r="F17" s="13"/>
      <c r="G17" s="235" t="s">
        <v>133</v>
      </c>
      <c r="H17" s="7">
        <v>2</v>
      </c>
      <c r="I17" s="7">
        <v>1</v>
      </c>
      <c r="J17" s="7">
        <v>5</v>
      </c>
      <c r="K17" s="7">
        <v>2</v>
      </c>
      <c r="L17" s="235" t="s">
        <v>90</v>
      </c>
      <c r="M17" s="231"/>
      <c r="N17" s="36">
        <v>74834</v>
      </c>
      <c r="O17" s="156">
        <v>74834</v>
      </c>
      <c r="Q17" s="37"/>
    </row>
    <row r="18" spans="1:17" s="10" customFormat="1" ht="12.75">
      <c r="A18" s="13"/>
      <c r="B18" s="7"/>
      <c r="C18" s="7"/>
      <c r="D18" s="7"/>
      <c r="E18" s="7"/>
      <c r="F18" s="13"/>
      <c r="G18" s="235" t="s">
        <v>133</v>
      </c>
      <c r="H18" s="7">
        <v>2</v>
      </c>
      <c r="I18" s="7">
        <v>1</v>
      </c>
      <c r="J18" s="7">
        <v>5</v>
      </c>
      <c r="K18" s="7">
        <v>3</v>
      </c>
      <c r="L18" s="235" t="s">
        <v>90</v>
      </c>
      <c r="M18" s="231"/>
      <c r="N18" s="36">
        <v>10213</v>
      </c>
      <c r="O18" s="156">
        <v>10213</v>
      </c>
      <c r="Q18" s="37"/>
    </row>
    <row r="19" spans="1:17" s="10" customFormat="1" ht="12.75" customHeight="1">
      <c r="A19" s="13"/>
      <c r="B19" s="7"/>
      <c r="C19" s="7"/>
      <c r="D19" s="7"/>
      <c r="E19" s="7"/>
      <c r="F19" s="13"/>
      <c r="G19" s="235" t="s">
        <v>134</v>
      </c>
      <c r="H19" s="7">
        <v>2</v>
      </c>
      <c r="I19" s="7">
        <v>2</v>
      </c>
      <c r="J19" s="7">
        <v>1</v>
      </c>
      <c r="K19" s="7">
        <v>3</v>
      </c>
      <c r="L19" s="235" t="s">
        <v>90</v>
      </c>
      <c r="M19" s="231"/>
      <c r="N19" s="36">
        <v>54459</v>
      </c>
      <c r="O19" s="156">
        <v>54459</v>
      </c>
      <c r="Q19" s="37"/>
    </row>
    <row r="20" spans="1:17" s="10" customFormat="1" ht="12.75">
      <c r="A20" s="13"/>
      <c r="B20" s="7"/>
      <c r="C20" s="7"/>
      <c r="D20" s="7"/>
      <c r="E20" s="7"/>
      <c r="F20" s="13"/>
      <c r="G20" s="235" t="s">
        <v>134</v>
      </c>
      <c r="H20" s="13">
        <v>2</v>
      </c>
      <c r="I20" s="13">
        <v>2</v>
      </c>
      <c r="J20" s="13">
        <v>1</v>
      </c>
      <c r="K20" s="7">
        <v>4</v>
      </c>
      <c r="L20" s="235" t="s">
        <v>90</v>
      </c>
      <c r="M20" s="231"/>
      <c r="N20" s="36">
        <v>5228</v>
      </c>
      <c r="O20" s="156">
        <v>5228</v>
      </c>
      <c r="Q20" s="37"/>
    </row>
    <row r="21" spans="1:17" s="10" customFormat="1" ht="12.75">
      <c r="A21" s="13"/>
      <c r="B21" s="7"/>
      <c r="C21" s="7"/>
      <c r="D21" s="7"/>
      <c r="E21" s="7"/>
      <c r="F21" s="13"/>
      <c r="G21" s="235" t="s">
        <v>134</v>
      </c>
      <c r="H21" s="13">
        <v>2</v>
      </c>
      <c r="I21" s="13">
        <v>2</v>
      </c>
      <c r="J21" s="13">
        <v>1</v>
      </c>
      <c r="K21" s="7">
        <v>5</v>
      </c>
      <c r="L21" s="235" t="s">
        <v>90</v>
      </c>
      <c r="M21" s="231"/>
      <c r="N21" s="36">
        <v>8444</v>
      </c>
      <c r="O21" s="156">
        <v>8444</v>
      </c>
      <c r="Q21" s="37"/>
    </row>
    <row r="22" spans="1:17" s="10" customFormat="1" ht="12.75">
      <c r="A22" s="13"/>
      <c r="B22" s="7"/>
      <c r="C22" s="7"/>
      <c r="D22" s="7"/>
      <c r="E22" s="7"/>
      <c r="F22" s="13"/>
      <c r="G22" s="235" t="s">
        <v>133</v>
      </c>
      <c r="H22" s="13">
        <v>2</v>
      </c>
      <c r="I22" s="13">
        <v>2</v>
      </c>
      <c r="J22" s="13">
        <v>1</v>
      </c>
      <c r="K22" s="7">
        <v>6</v>
      </c>
      <c r="L22" s="235" t="s">
        <v>91</v>
      </c>
      <c r="M22" s="231"/>
      <c r="N22" s="36">
        <v>436867</v>
      </c>
      <c r="O22" s="156">
        <v>436867</v>
      </c>
      <c r="Q22" s="37"/>
    </row>
    <row r="23" spans="1:17" s="10" customFormat="1" ht="12.75">
      <c r="A23" s="13"/>
      <c r="B23" s="7"/>
      <c r="C23" s="7"/>
      <c r="D23" s="7"/>
      <c r="E23" s="7"/>
      <c r="F23" s="13"/>
      <c r="G23" s="235" t="s">
        <v>134</v>
      </c>
      <c r="H23" s="13">
        <v>2</v>
      </c>
      <c r="I23" s="13">
        <v>2</v>
      </c>
      <c r="J23" s="13">
        <v>1</v>
      </c>
      <c r="K23" s="7">
        <v>7</v>
      </c>
      <c r="L23" s="235" t="s">
        <v>90</v>
      </c>
      <c r="M23" s="231"/>
      <c r="N23" s="36">
        <v>9714</v>
      </c>
      <c r="O23" s="156">
        <v>9714</v>
      </c>
      <c r="Q23" s="37"/>
    </row>
    <row r="24" spans="1:17" s="10" customFormat="1" ht="12.75">
      <c r="A24" s="13"/>
      <c r="B24" s="7"/>
      <c r="C24" s="7"/>
      <c r="D24" s="7"/>
      <c r="E24" s="7"/>
      <c r="F24" s="13"/>
      <c r="G24" s="235" t="s">
        <v>134</v>
      </c>
      <c r="H24" s="13">
        <v>2</v>
      </c>
      <c r="I24" s="13">
        <v>2</v>
      </c>
      <c r="J24" s="13">
        <v>1</v>
      </c>
      <c r="K24" s="7">
        <v>8</v>
      </c>
      <c r="L24" s="235" t="s">
        <v>90</v>
      </c>
      <c r="M24" s="231"/>
      <c r="N24" s="36">
        <v>10000</v>
      </c>
      <c r="O24" s="156">
        <v>0</v>
      </c>
      <c r="Q24" s="37"/>
    </row>
    <row r="25" spans="1:17" s="10" customFormat="1" ht="12.75">
      <c r="A25" s="13"/>
      <c r="B25" s="7"/>
      <c r="C25" s="7"/>
      <c r="D25" s="7"/>
      <c r="E25" s="7"/>
      <c r="F25" s="13"/>
      <c r="G25" s="235" t="s">
        <v>134</v>
      </c>
      <c r="H25" s="13">
        <v>2</v>
      </c>
      <c r="I25" s="13">
        <v>2</v>
      </c>
      <c r="J25" s="13">
        <v>4</v>
      </c>
      <c r="K25" s="7">
        <v>1</v>
      </c>
      <c r="L25" s="235" t="s">
        <v>90</v>
      </c>
      <c r="M25" s="231"/>
      <c r="N25" s="36">
        <v>780</v>
      </c>
      <c r="O25" s="156">
        <v>780</v>
      </c>
      <c r="Q25" s="37"/>
    </row>
    <row r="26" spans="1:17" s="10" customFormat="1" ht="12.75">
      <c r="A26" s="13"/>
      <c r="B26" s="7"/>
      <c r="C26" s="7"/>
      <c r="D26" s="7"/>
      <c r="E26" s="7"/>
      <c r="F26" s="13"/>
      <c r="G26" s="235" t="s">
        <v>134</v>
      </c>
      <c r="H26" s="13">
        <v>2</v>
      </c>
      <c r="I26" s="13">
        <v>2</v>
      </c>
      <c r="J26" s="13">
        <v>6</v>
      </c>
      <c r="K26" s="7">
        <v>3</v>
      </c>
      <c r="L26" s="235" t="s">
        <v>90</v>
      </c>
      <c r="M26" s="231"/>
      <c r="N26" s="36">
        <v>12006</v>
      </c>
      <c r="O26" s="156">
        <v>12006</v>
      </c>
      <c r="Q26" s="37"/>
    </row>
    <row r="27" spans="1:17" s="10" customFormat="1" ht="12.75">
      <c r="A27" s="13"/>
      <c r="B27" s="7"/>
      <c r="C27" s="7"/>
      <c r="D27" s="7"/>
      <c r="E27" s="7"/>
      <c r="F27" s="13"/>
      <c r="G27" s="235" t="s">
        <v>133</v>
      </c>
      <c r="H27" s="13">
        <v>2</v>
      </c>
      <c r="I27" s="13">
        <v>2</v>
      </c>
      <c r="J27" s="13">
        <v>6</v>
      </c>
      <c r="K27" s="7">
        <v>3</v>
      </c>
      <c r="L27" s="235" t="s">
        <v>90</v>
      </c>
      <c r="M27" s="231"/>
      <c r="N27" s="36">
        <v>34452</v>
      </c>
      <c r="O27" s="156">
        <v>34452</v>
      </c>
      <c r="Q27" s="37"/>
    </row>
    <row r="28" spans="1:15" ht="12.75">
      <c r="A28" s="13"/>
      <c r="B28" s="13"/>
      <c r="C28" s="13"/>
      <c r="D28" s="13"/>
      <c r="E28" s="7"/>
      <c r="F28" s="13"/>
      <c r="G28" s="235" t="s">
        <v>134</v>
      </c>
      <c r="H28" s="13">
        <v>2</v>
      </c>
      <c r="I28" s="13">
        <v>2</v>
      </c>
      <c r="J28" s="13">
        <v>7</v>
      </c>
      <c r="K28" s="7">
        <v>2</v>
      </c>
      <c r="L28" s="235" t="s">
        <v>90</v>
      </c>
      <c r="M28" s="231"/>
      <c r="N28" s="36">
        <v>27950</v>
      </c>
      <c r="O28" s="156">
        <v>27950</v>
      </c>
    </row>
    <row r="29" spans="1:15" ht="12.75">
      <c r="A29" s="13"/>
      <c r="B29" s="13"/>
      <c r="C29" s="13"/>
      <c r="D29" s="13"/>
      <c r="E29" s="7"/>
      <c r="F29" s="13"/>
      <c r="G29" s="235" t="s">
        <v>134</v>
      </c>
      <c r="H29" s="13">
        <v>2</v>
      </c>
      <c r="I29" s="13">
        <v>2</v>
      </c>
      <c r="J29" s="13">
        <v>7</v>
      </c>
      <c r="K29" s="7">
        <v>2</v>
      </c>
      <c r="L29" s="235" t="s">
        <v>142</v>
      </c>
      <c r="M29" s="231"/>
      <c r="N29" s="36">
        <v>6558</v>
      </c>
      <c r="O29" s="156">
        <v>6558</v>
      </c>
    </row>
    <row r="30" spans="1:16" ht="12.75">
      <c r="A30" s="13"/>
      <c r="B30" s="13"/>
      <c r="C30" s="13"/>
      <c r="D30" s="13"/>
      <c r="E30" s="7"/>
      <c r="F30" s="13"/>
      <c r="G30" s="13">
        <v>9995</v>
      </c>
      <c r="H30" s="13">
        <v>2</v>
      </c>
      <c r="I30" s="170">
        <v>2</v>
      </c>
      <c r="J30" s="7">
        <v>8</v>
      </c>
      <c r="K30" s="7">
        <v>2</v>
      </c>
      <c r="L30" s="235" t="s">
        <v>90</v>
      </c>
      <c r="M30" s="231"/>
      <c r="N30" s="36">
        <v>764</v>
      </c>
      <c r="O30" s="222">
        <v>764</v>
      </c>
      <c r="P30" s="10"/>
    </row>
    <row r="31" spans="1:16" ht="12.75">
      <c r="A31" s="13"/>
      <c r="B31" s="13"/>
      <c r="C31" s="13"/>
      <c r="D31" s="13"/>
      <c r="E31" s="7"/>
      <c r="F31" s="13"/>
      <c r="G31" s="13">
        <v>9995</v>
      </c>
      <c r="H31" s="13">
        <v>2</v>
      </c>
      <c r="I31" s="170">
        <v>2</v>
      </c>
      <c r="J31" s="7">
        <v>8</v>
      </c>
      <c r="K31" s="7">
        <v>4</v>
      </c>
      <c r="L31" s="235" t="s">
        <v>90</v>
      </c>
      <c r="M31" s="231"/>
      <c r="N31" s="36">
        <v>2400</v>
      </c>
      <c r="O31" s="222">
        <v>2400</v>
      </c>
      <c r="P31" s="10"/>
    </row>
    <row r="32" spans="1:16" ht="12.75">
      <c r="A32" s="13"/>
      <c r="B32" s="13"/>
      <c r="C32" s="13"/>
      <c r="D32" s="13"/>
      <c r="E32" s="7"/>
      <c r="F32" s="13"/>
      <c r="G32" s="13">
        <v>9995</v>
      </c>
      <c r="H32" s="13">
        <v>2</v>
      </c>
      <c r="I32" s="170">
        <v>2</v>
      </c>
      <c r="J32" s="7">
        <v>8</v>
      </c>
      <c r="K32" s="7">
        <v>8</v>
      </c>
      <c r="L32" s="235" t="s">
        <v>90</v>
      </c>
      <c r="M32" s="231"/>
      <c r="N32" s="36">
        <v>16628</v>
      </c>
      <c r="O32" s="222">
        <v>2433</v>
      </c>
      <c r="P32" s="10"/>
    </row>
    <row r="33" spans="1:16" ht="12.75">
      <c r="A33" s="13"/>
      <c r="B33" s="13"/>
      <c r="C33" s="13"/>
      <c r="D33" s="13"/>
      <c r="E33" s="7"/>
      <c r="F33" s="13"/>
      <c r="G33" s="13">
        <v>9995</v>
      </c>
      <c r="H33" s="13">
        <v>2</v>
      </c>
      <c r="I33" s="170">
        <v>3</v>
      </c>
      <c r="J33" s="7">
        <v>1</v>
      </c>
      <c r="K33" s="7">
        <v>1</v>
      </c>
      <c r="L33" s="235" t="s">
        <v>90</v>
      </c>
      <c r="M33" s="231"/>
      <c r="N33" s="36">
        <v>1855</v>
      </c>
      <c r="O33" s="222">
        <v>1855</v>
      </c>
      <c r="P33" s="10"/>
    </row>
    <row r="34" spans="1:16" ht="12.75">
      <c r="A34" s="13"/>
      <c r="B34" s="13"/>
      <c r="C34" s="13"/>
      <c r="D34" s="13"/>
      <c r="E34" s="7"/>
      <c r="F34" s="13"/>
      <c r="G34" s="13">
        <v>9995</v>
      </c>
      <c r="H34" s="13">
        <v>2</v>
      </c>
      <c r="I34" s="170">
        <v>3</v>
      </c>
      <c r="J34" s="7">
        <v>5</v>
      </c>
      <c r="K34" s="7">
        <v>5</v>
      </c>
      <c r="L34" s="235" t="s">
        <v>90</v>
      </c>
      <c r="M34" s="231"/>
      <c r="N34" s="36">
        <v>620</v>
      </c>
      <c r="O34" s="222">
        <v>620</v>
      </c>
      <c r="P34" s="10"/>
    </row>
    <row r="35" spans="1:16" ht="12.75">
      <c r="A35" s="13"/>
      <c r="B35" s="13"/>
      <c r="C35" s="13"/>
      <c r="D35" s="13"/>
      <c r="E35" s="7"/>
      <c r="F35" s="13"/>
      <c r="G35" s="13">
        <v>9995</v>
      </c>
      <c r="H35" s="13">
        <v>2</v>
      </c>
      <c r="I35" s="170">
        <v>3</v>
      </c>
      <c r="J35" s="7">
        <v>6</v>
      </c>
      <c r="K35" s="7">
        <v>3</v>
      </c>
      <c r="L35" s="235" t="s">
        <v>90</v>
      </c>
      <c r="M35" s="231"/>
      <c r="N35" s="36">
        <v>3393</v>
      </c>
      <c r="O35" s="222">
        <v>3393</v>
      </c>
      <c r="P35" s="10"/>
    </row>
    <row r="36" spans="1:16" ht="12.75">
      <c r="A36" s="13"/>
      <c r="B36" s="13"/>
      <c r="C36" s="13"/>
      <c r="D36" s="13"/>
      <c r="E36" s="7"/>
      <c r="F36" s="13"/>
      <c r="G36" s="235" t="s">
        <v>133</v>
      </c>
      <c r="H36" s="13">
        <v>2</v>
      </c>
      <c r="I36" s="170">
        <v>3</v>
      </c>
      <c r="J36" s="7">
        <v>7</v>
      </c>
      <c r="K36" s="7">
        <v>1</v>
      </c>
      <c r="L36" s="235" t="s">
        <v>90</v>
      </c>
      <c r="M36" s="231"/>
      <c r="N36" s="36">
        <v>150000</v>
      </c>
      <c r="O36" s="222">
        <v>150000</v>
      </c>
      <c r="P36" s="10"/>
    </row>
    <row r="37" spans="1:16" ht="12.75">
      <c r="A37" s="13"/>
      <c r="B37" s="13"/>
      <c r="C37" s="13"/>
      <c r="D37" s="13"/>
      <c r="E37" s="7"/>
      <c r="F37" s="13"/>
      <c r="G37" s="13">
        <v>9995</v>
      </c>
      <c r="H37" s="13">
        <v>2</v>
      </c>
      <c r="I37" s="170">
        <v>3</v>
      </c>
      <c r="J37" s="7">
        <v>7</v>
      </c>
      <c r="K37" s="7">
        <v>2</v>
      </c>
      <c r="L37" s="235" t="s">
        <v>142</v>
      </c>
      <c r="M37" s="231"/>
      <c r="N37" s="36">
        <v>13659</v>
      </c>
      <c r="O37" s="222">
        <v>13659</v>
      </c>
      <c r="P37" s="10"/>
    </row>
    <row r="38" spans="1:16" ht="12.75">
      <c r="A38" s="13"/>
      <c r="B38" s="13"/>
      <c r="C38" s="13"/>
      <c r="D38" s="13"/>
      <c r="E38" s="7"/>
      <c r="F38" s="13"/>
      <c r="G38" s="13">
        <v>9995</v>
      </c>
      <c r="H38" s="13">
        <v>2</v>
      </c>
      <c r="I38" s="170">
        <v>3</v>
      </c>
      <c r="J38" s="7">
        <v>9</v>
      </c>
      <c r="K38" s="7">
        <v>1</v>
      </c>
      <c r="L38" s="235" t="s">
        <v>90</v>
      </c>
      <c r="M38" s="231"/>
      <c r="N38" s="36">
        <v>3917</v>
      </c>
      <c r="O38" s="222">
        <v>3917</v>
      </c>
      <c r="P38" s="10"/>
    </row>
    <row r="39" spans="1:16" ht="12.75">
      <c r="A39" s="13"/>
      <c r="B39" s="13"/>
      <c r="C39" s="13"/>
      <c r="D39" s="13"/>
      <c r="E39" s="7"/>
      <c r="F39" s="13"/>
      <c r="G39" s="13">
        <v>9995</v>
      </c>
      <c r="H39" s="13">
        <v>2</v>
      </c>
      <c r="I39" s="170">
        <v>6</v>
      </c>
      <c r="J39" s="7">
        <v>1</v>
      </c>
      <c r="K39" s="7">
        <v>9</v>
      </c>
      <c r="L39" s="235" t="s">
        <v>90</v>
      </c>
      <c r="M39" s="231"/>
      <c r="N39" s="36">
        <v>106040</v>
      </c>
      <c r="O39" s="222">
        <v>0</v>
      </c>
      <c r="P39" s="10"/>
    </row>
    <row r="40" spans="1:16" ht="12.75">
      <c r="A40" s="13"/>
      <c r="B40" s="13"/>
      <c r="C40" s="13"/>
      <c r="D40" s="13"/>
      <c r="E40" s="7"/>
      <c r="F40" s="13"/>
      <c r="G40" s="13"/>
      <c r="H40" s="13"/>
      <c r="I40" s="170"/>
      <c r="J40" s="7"/>
      <c r="K40" s="7"/>
      <c r="L40" s="235"/>
      <c r="M40" s="231"/>
      <c r="N40" s="36"/>
      <c r="O40" s="222"/>
      <c r="P40" s="10"/>
    </row>
    <row r="41" spans="1:16" ht="12.75">
      <c r="A41" s="13"/>
      <c r="B41" s="13"/>
      <c r="C41" s="13"/>
      <c r="D41" s="13"/>
      <c r="E41" s="7"/>
      <c r="F41" s="13"/>
      <c r="G41" s="13"/>
      <c r="H41" s="13"/>
      <c r="I41" s="170"/>
      <c r="J41" s="7"/>
      <c r="K41" s="7"/>
      <c r="L41" s="235"/>
      <c r="M41" s="231"/>
      <c r="N41" s="36"/>
      <c r="O41" s="222"/>
      <c r="P41" s="10"/>
    </row>
    <row r="42" spans="1:16" ht="12.75">
      <c r="A42" s="13"/>
      <c r="B42" s="13"/>
      <c r="C42" s="13"/>
      <c r="D42" s="13"/>
      <c r="E42" s="7"/>
      <c r="F42" s="13"/>
      <c r="G42" s="13"/>
      <c r="H42" s="13"/>
      <c r="I42" s="170"/>
      <c r="J42" s="7"/>
      <c r="K42" s="7"/>
      <c r="L42" s="235"/>
      <c r="M42" s="231"/>
      <c r="N42" s="36"/>
      <c r="O42" s="222"/>
      <c r="P42" s="10"/>
    </row>
    <row r="43" spans="1:16" ht="12.75">
      <c r="A43" s="13"/>
      <c r="B43" s="13"/>
      <c r="C43" s="13"/>
      <c r="D43" s="13"/>
      <c r="E43" s="7"/>
      <c r="F43" s="13"/>
      <c r="G43" s="13"/>
      <c r="H43" s="13"/>
      <c r="I43" s="170"/>
      <c r="J43" s="7"/>
      <c r="K43" s="7"/>
      <c r="L43" s="235"/>
      <c r="M43" s="231"/>
      <c r="N43" s="36"/>
      <c r="O43" s="222"/>
      <c r="P43" s="10"/>
    </row>
    <row r="44" spans="1:16" ht="12.75">
      <c r="A44" s="13"/>
      <c r="B44" s="13"/>
      <c r="C44" s="13"/>
      <c r="D44" s="13"/>
      <c r="E44" s="7"/>
      <c r="F44" s="13"/>
      <c r="G44" s="235"/>
      <c r="H44" s="13"/>
      <c r="I44" s="170"/>
      <c r="J44" s="7"/>
      <c r="K44" s="7"/>
      <c r="L44" s="13"/>
      <c r="M44" s="231"/>
      <c r="N44" s="36"/>
      <c r="O44" s="222"/>
      <c r="P44" s="10"/>
    </row>
    <row r="45" spans="1:15" ht="12.75" customHeight="1">
      <c r="A45" s="13"/>
      <c r="B45" s="13"/>
      <c r="C45" s="13"/>
      <c r="D45" s="13"/>
      <c r="E45" s="7"/>
      <c r="F45" s="13"/>
      <c r="G45" s="13"/>
      <c r="H45" s="13"/>
      <c r="I45" s="13"/>
      <c r="J45" s="13"/>
      <c r="K45" s="7"/>
      <c r="L45" s="13"/>
      <c r="M45" s="231"/>
      <c r="N45" s="36"/>
      <c r="O45" s="157"/>
    </row>
    <row r="46" spans="1:15" ht="12" customHeight="1" hidden="1">
      <c r="A46" s="13"/>
      <c r="B46" s="13"/>
      <c r="C46" s="13"/>
      <c r="D46" s="13"/>
      <c r="E46" s="7"/>
      <c r="F46" s="13"/>
      <c r="G46" s="13"/>
      <c r="H46" s="52"/>
      <c r="I46" s="52"/>
      <c r="J46" s="13"/>
      <c r="K46" s="7"/>
      <c r="L46" s="13"/>
      <c r="M46" s="231"/>
      <c r="N46" s="36"/>
      <c r="O46" s="157"/>
    </row>
    <row r="47" spans="1:15" ht="12" customHeight="1" hidden="1">
      <c r="A47" s="13"/>
      <c r="B47" s="13"/>
      <c r="C47" s="13"/>
      <c r="D47" s="13"/>
      <c r="E47" s="7"/>
      <c r="F47" s="13"/>
      <c r="G47" s="13"/>
      <c r="H47" s="52"/>
      <c r="I47" s="52"/>
      <c r="J47" s="13"/>
      <c r="K47" s="7"/>
      <c r="L47" s="13"/>
      <c r="M47" s="231"/>
      <c r="N47" s="36"/>
      <c r="O47" s="157"/>
    </row>
    <row r="48" spans="1:15" ht="12" customHeight="1" hidden="1">
      <c r="A48" s="13"/>
      <c r="B48" s="13"/>
      <c r="C48" s="13"/>
      <c r="D48" s="13"/>
      <c r="E48" s="7"/>
      <c r="F48" s="13"/>
      <c r="G48" s="13"/>
      <c r="H48" s="52"/>
      <c r="I48" s="52"/>
      <c r="J48" s="13"/>
      <c r="K48" s="7"/>
      <c r="L48" s="13"/>
      <c r="M48" s="231"/>
      <c r="N48" s="36"/>
      <c r="O48" s="157"/>
    </row>
    <row r="49" spans="1:16" ht="12" customHeight="1" hidden="1">
      <c r="A49" s="13"/>
      <c r="B49" s="13"/>
      <c r="C49" s="13"/>
      <c r="D49" s="13"/>
      <c r="E49" s="7"/>
      <c r="F49" s="13"/>
      <c r="G49" s="13"/>
      <c r="H49" s="52"/>
      <c r="I49" s="52"/>
      <c r="J49" s="13"/>
      <c r="K49" s="7"/>
      <c r="L49" s="13"/>
      <c r="M49" s="231"/>
      <c r="N49" s="36"/>
      <c r="O49" s="157"/>
      <c r="P49" s="53"/>
    </row>
    <row r="50" spans="1:15" ht="12" customHeight="1" hidden="1">
      <c r="A50" s="7"/>
      <c r="B50" s="7"/>
      <c r="C50" s="5"/>
      <c r="D50" s="5"/>
      <c r="E50" s="5"/>
      <c r="F50" s="13"/>
      <c r="G50" s="13"/>
      <c r="H50" s="52"/>
      <c r="I50" s="52"/>
      <c r="J50" s="13"/>
      <c r="K50" s="7"/>
      <c r="L50" s="13"/>
      <c r="M50" s="231"/>
      <c r="N50" s="36"/>
      <c r="O50" s="157"/>
    </row>
    <row r="51" spans="1:15" ht="12" customHeight="1" hidden="1">
      <c r="A51" s="7"/>
      <c r="B51" s="7"/>
      <c r="C51" s="5"/>
      <c r="D51" s="5"/>
      <c r="E51" s="5"/>
      <c r="F51" s="13"/>
      <c r="G51" s="13"/>
      <c r="H51" s="52"/>
      <c r="I51" s="52"/>
      <c r="J51" s="13"/>
      <c r="K51" s="7"/>
      <c r="L51" s="13"/>
      <c r="M51" s="231"/>
      <c r="N51" s="36"/>
      <c r="O51" s="157"/>
    </row>
    <row r="52" spans="1:15" ht="12" customHeight="1" hidden="1">
      <c r="A52" s="7"/>
      <c r="B52" s="7"/>
      <c r="C52" s="5"/>
      <c r="D52" s="5"/>
      <c r="E52" s="5"/>
      <c r="F52" s="13"/>
      <c r="G52" s="13"/>
      <c r="H52" s="52"/>
      <c r="I52" s="52"/>
      <c r="J52" s="13"/>
      <c r="K52" s="7"/>
      <c r="L52" s="13"/>
      <c r="M52" s="231"/>
      <c r="N52" s="36"/>
      <c r="O52" s="157"/>
    </row>
    <row r="53" spans="1:15" ht="12" customHeight="1" hidden="1">
      <c r="A53" s="7"/>
      <c r="B53" s="7"/>
      <c r="C53" s="5"/>
      <c r="D53" s="5"/>
      <c r="E53" s="5"/>
      <c r="F53" s="13"/>
      <c r="G53" s="13"/>
      <c r="H53" s="52"/>
      <c r="I53" s="52"/>
      <c r="J53" s="13"/>
      <c r="K53" s="7"/>
      <c r="L53" s="13"/>
      <c r="M53" s="231"/>
      <c r="N53" s="36"/>
      <c r="O53" s="157"/>
    </row>
    <row r="54" spans="1:15" ht="12" customHeight="1" hidden="1">
      <c r="A54" s="7"/>
      <c r="B54" s="7"/>
      <c r="C54" s="5"/>
      <c r="D54" s="5"/>
      <c r="E54" s="5"/>
      <c r="F54" s="13"/>
      <c r="G54" s="13"/>
      <c r="H54" s="52"/>
      <c r="I54" s="52"/>
      <c r="J54" s="13"/>
      <c r="K54" s="7"/>
      <c r="L54" s="13"/>
      <c r="M54" s="231"/>
      <c r="N54" s="36"/>
      <c r="O54" s="157"/>
    </row>
    <row r="55" spans="1:15" ht="12" customHeight="1" hidden="1">
      <c r="A55" s="7"/>
      <c r="B55" s="7"/>
      <c r="C55" s="5"/>
      <c r="D55" s="5"/>
      <c r="E55" s="5"/>
      <c r="F55" s="13"/>
      <c r="G55" s="13"/>
      <c r="H55" s="52"/>
      <c r="I55" s="52"/>
      <c r="J55" s="13"/>
      <c r="K55" s="7"/>
      <c r="L55" s="13"/>
      <c r="M55" s="231"/>
      <c r="N55" s="36"/>
      <c r="O55" s="157"/>
    </row>
    <row r="56" spans="1:15" ht="12" customHeight="1" hidden="1">
      <c r="A56" s="7"/>
      <c r="B56" s="7"/>
      <c r="C56" s="5"/>
      <c r="D56" s="5"/>
      <c r="E56" s="5"/>
      <c r="F56" s="13"/>
      <c r="G56" s="13"/>
      <c r="H56" s="52"/>
      <c r="I56" s="171"/>
      <c r="J56" s="170"/>
      <c r="K56" s="226"/>
      <c r="L56" s="170"/>
      <c r="M56" s="231"/>
      <c r="N56" s="224"/>
      <c r="O56" s="222"/>
    </row>
    <row r="57" spans="1:15" ht="12" customHeight="1" hidden="1">
      <c r="A57" s="7"/>
      <c r="B57" s="7"/>
      <c r="C57" s="5"/>
      <c r="D57" s="5"/>
      <c r="E57" s="5"/>
      <c r="F57" s="13"/>
      <c r="G57" s="13"/>
      <c r="H57" s="52"/>
      <c r="I57" s="171"/>
      <c r="J57" s="170"/>
      <c r="K57" s="226"/>
      <c r="L57" s="170"/>
      <c r="M57" s="231"/>
      <c r="N57" s="224"/>
      <c r="O57" s="222"/>
    </row>
    <row r="58" spans="1:15" ht="12" customHeight="1" hidden="1">
      <c r="A58" s="7"/>
      <c r="B58" s="7"/>
      <c r="C58" s="5"/>
      <c r="D58" s="5"/>
      <c r="E58" s="5"/>
      <c r="F58" s="13"/>
      <c r="G58" s="13"/>
      <c r="H58" s="52"/>
      <c r="I58" s="52"/>
      <c r="J58" s="13"/>
      <c r="K58" s="7"/>
      <c r="L58" s="13"/>
      <c r="M58" s="231"/>
      <c r="N58" s="36"/>
      <c r="O58" s="157"/>
    </row>
    <row r="59" spans="1:15" ht="12" customHeight="1" hidden="1">
      <c r="A59" s="7"/>
      <c r="B59" s="7"/>
      <c r="C59" s="5"/>
      <c r="D59" s="5"/>
      <c r="E59" s="5"/>
      <c r="F59" s="13"/>
      <c r="G59" s="13"/>
      <c r="H59" s="52"/>
      <c r="I59" s="52"/>
      <c r="J59" s="13"/>
      <c r="K59" s="7"/>
      <c r="L59" s="13"/>
      <c r="M59" s="231"/>
      <c r="N59" s="36"/>
      <c r="O59" s="157"/>
    </row>
    <row r="60" spans="1:15" ht="12" customHeight="1" hidden="1">
      <c r="A60" s="7"/>
      <c r="B60" s="7"/>
      <c r="C60" s="5"/>
      <c r="D60" s="5"/>
      <c r="E60" s="5"/>
      <c r="F60" s="13"/>
      <c r="G60" s="13"/>
      <c r="H60" s="52"/>
      <c r="I60" s="52"/>
      <c r="J60" s="13"/>
      <c r="K60" s="7"/>
      <c r="L60" s="13"/>
      <c r="M60" s="231"/>
      <c r="N60" s="36"/>
      <c r="O60" s="157"/>
    </row>
    <row r="61" spans="1:15" ht="12" customHeight="1" hidden="1">
      <c r="A61" s="7"/>
      <c r="B61" s="7"/>
      <c r="C61" s="5"/>
      <c r="D61" s="5"/>
      <c r="E61" s="5"/>
      <c r="F61" s="13"/>
      <c r="G61" s="13"/>
      <c r="H61" s="52"/>
      <c r="I61" s="52"/>
      <c r="J61" s="13"/>
      <c r="K61" s="7"/>
      <c r="L61" s="13"/>
      <c r="M61" s="231"/>
      <c r="N61" s="36"/>
      <c r="O61" s="157"/>
    </row>
    <row r="62" spans="1:15" ht="12" customHeight="1" hidden="1">
      <c r="A62" s="7"/>
      <c r="B62" s="7"/>
      <c r="C62" s="5"/>
      <c r="D62" s="5"/>
      <c r="E62" s="5"/>
      <c r="F62" s="13"/>
      <c r="G62" s="13"/>
      <c r="H62" s="52"/>
      <c r="I62" s="52"/>
      <c r="J62" s="13"/>
      <c r="K62" s="7"/>
      <c r="L62" s="13"/>
      <c r="M62" s="231"/>
      <c r="N62" s="36"/>
      <c r="O62" s="157"/>
    </row>
    <row r="63" spans="1:15" ht="12" customHeight="1" hidden="1">
      <c r="A63" s="7"/>
      <c r="B63" s="7"/>
      <c r="C63" s="5"/>
      <c r="D63" s="5"/>
      <c r="E63" s="5"/>
      <c r="F63" s="13"/>
      <c r="G63" s="13"/>
      <c r="H63" s="52"/>
      <c r="I63" s="52"/>
      <c r="J63" s="13"/>
      <c r="K63" s="7"/>
      <c r="L63" s="13"/>
      <c r="M63" s="231"/>
      <c r="N63" s="36"/>
      <c r="O63" s="157"/>
    </row>
    <row r="64" spans="1:15" ht="1.5" customHeight="1">
      <c r="A64" s="7"/>
      <c r="B64" s="7"/>
      <c r="C64" s="5"/>
      <c r="D64" s="5"/>
      <c r="E64" s="5"/>
      <c r="F64" s="5"/>
      <c r="G64" s="52"/>
      <c r="H64" s="52"/>
      <c r="I64" s="52"/>
      <c r="J64" s="13"/>
      <c r="K64" s="7"/>
      <c r="L64" s="13"/>
      <c r="M64" s="231"/>
      <c r="N64" s="36"/>
      <c r="O64" s="157"/>
    </row>
    <row r="65" spans="1:17" ht="12.75">
      <c r="A65" s="7"/>
      <c r="B65" s="266" t="s">
        <v>135</v>
      </c>
      <c r="C65" s="267"/>
      <c r="D65" s="267"/>
      <c r="E65" s="267"/>
      <c r="F65" s="267"/>
      <c r="G65" s="268"/>
      <c r="H65" s="239">
        <v>3</v>
      </c>
      <c r="I65" s="52">
        <v>2</v>
      </c>
      <c r="J65" s="13">
        <v>1</v>
      </c>
      <c r="K65" s="7">
        <v>1</v>
      </c>
      <c r="L65" s="13">
        <v>1</v>
      </c>
      <c r="M65" s="231"/>
      <c r="N65" s="110">
        <v>446395</v>
      </c>
      <c r="O65" s="223"/>
      <c r="Q65" s="36"/>
    </row>
    <row r="66" spans="1:17" ht="12.75">
      <c r="A66" s="7"/>
      <c r="B66" s="266" t="s">
        <v>136</v>
      </c>
      <c r="C66" s="267"/>
      <c r="D66" s="267"/>
      <c r="E66" s="267"/>
      <c r="F66" s="267"/>
      <c r="G66" s="268"/>
      <c r="H66" s="239">
        <v>3</v>
      </c>
      <c r="I66" s="52">
        <v>2</v>
      </c>
      <c r="J66" s="13">
        <v>1</v>
      </c>
      <c r="K66" s="7">
        <v>1</v>
      </c>
      <c r="L66" s="13">
        <v>1</v>
      </c>
      <c r="M66" s="231"/>
      <c r="N66" s="110">
        <v>135804</v>
      </c>
      <c r="O66" s="223"/>
      <c r="Q66" s="36"/>
    </row>
    <row r="67" spans="1:17" ht="12.75">
      <c r="A67" s="7"/>
      <c r="B67" s="269" t="s">
        <v>137</v>
      </c>
      <c r="C67" s="270"/>
      <c r="D67" s="270"/>
      <c r="E67" s="270"/>
      <c r="F67" s="270"/>
      <c r="G67" s="271"/>
      <c r="H67" s="239">
        <v>3</v>
      </c>
      <c r="I67" s="52">
        <v>2</v>
      </c>
      <c r="J67" s="13">
        <v>2</v>
      </c>
      <c r="K67" s="7">
        <v>1</v>
      </c>
      <c r="L67" s="13">
        <v>1</v>
      </c>
      <c r="M67" s="231"/>
      <c r="N67" s="110">
        <v>0</v>
      </c>
      <c r="O67" s="223"/>
      <c r="Q67" s="36"/>
    </row>
    <row r="68" spans="1:15" ht="12.75">
      <c r="A68" s="7"/>
      <c r="B68" s="269" t="s">
        <v>138</v>
      </c>
      <c r="C68" s="270"/>
      <c r="D68" s="270"/>
      <c r="E68" s="270"/>
      <c r="F68" s="270"/>
      <c r="G68" s="271"/>
      <c r="H68" s="239">
        <v>3</v>
      </c>
      <c r="I68" s="52">
        <v>2</v>
      </c>
      <c r="J68" s="13">
        <v>2</v>
      </c>
      <c r="K68" s="7">
        <v>1</v>
      </c>
      <c r="L68" s="13">
        <v>1</v>
      </c>
      <c r="M68" s="231"/>
      <c r="N68" s="110">
        <v>356068</v>
      </c>
      <c r="O68" s="223">
        <v>610153</v>
      </c>
    </row>
    <row r="69" spans="1:15" ht="12.75" customHeight="1">
      <c r="A69" s="15"/>
      <c r="B69" s="16"/>
      <c r="C69" s="16"/>
      <c r="D69" s="16"/>
      <c r="E69" s="16"/>
      <c r="F69" s="17" t="s">
        <v>77</v>
      </c>
      <c r="G69" s="16"/>
      <c r="H69" s="16"/>
      <c r="I69" s="17"/>
      <c r="J69" s="17"/>
      <c r="K69" s="17"/>
      <c r="L69" s="238"/>
      <c r="M69" s="246" t="s">
        <v>74</v>
      </c>
      <c r="N69" s="247">
        <f>SUM(N13:N68)</f>
        <v>3167688</v>
      </c>
      <c r="O69" s="248">
        <f>SUM(O13:O68)</f>
        <v>2646339</v>
      </c>
    </row>
    <row r="70" spans="1:15" ht="12.75" customHeight="1">
      <c r="A70" s="5"/>
      <c r="B70" s="5"/>
      <c r="C70" s="5"/>
      <c r="D70" s="5"/>
      <c r="E70" s="5"/>
      <c r="F70" s="18"/>
      <c r="G70" s="5"/>
      <c r="H70" s="5"/>
      <c r="I70" s="18"/>
      <c r="J70" s="18"/>
      <c r="K70" s="18"/>
      <c r="L70" s="18"/>
      <c r="M70" s="19"/>
      <c r="N70" s="110"/>
      <c r="O70" s="109"/>
    </row>
    <row r="71" spans="1:16" ht="12.75" customHeight="1">
      <c r="A71" s="5"/>
      <c r="B71" s="5"/>
      <c r="C71" s="5"/>
      <c r="D71" s="5"/>
      <c r="E71" s="5"/>
      <c r="F71" s="18"/>
      <c r="G71" s="5"/>
      <c r="H71" s="5"/>
      <c r="I71" s="18"/>
      <c r="J71" s="18"/>
      <c r="K71" s="18"/>
      <c r="L71" s="18"/>
      <c r="M71" s="19"/>
      <c r="N71" s="110"/>
      <c r="O71" s="110"/>
      <c r="P71" s="10"/>
    </row>
    <row r="72" spans="1:16" ht="12.75" customHeight="1">
      <c r="A72" s="5"/>
      <c r="B72" s="5"/>
      <c r="C72" s="185"/>
      <c r="D72" s="5"/>
      <c r="E72" s="252"/>
      <c r="F72" s="5"/>
      <c r="G72" s="5"/>
      <c r="H72" s="5"/>
      <c r="I72" s="18"/>
      <c r="J72" s="18"/>
      <c r="K72" s="18"/>
      <c r="L72" s="18"/>
      <c r="M72" s="19"/>
      <c r="N72" s="110"/>
      <c r="O72" s="110"/>
      <c r="P72" s="10"/>
    </row>
    <row r="73" spans="1:16" ht="12.75" customHeight="1">
      <c r="A73" s="272"/>
      <c r="B73" s="272"/>
      <c r="C73" s="272"/>
      <c r="D73" s="272"/>
      <c r="E73" s="252"/>
      <c r="F73" s="5"/>
      <c r="G73" s="5"/>
      <c r="H73" s="5"/>
      <c r="I73" s="18"/>
      <c r="J73" s="18"/>
      <c r="K73" s="18"/>
      <c r="L73" s="18"/>
      <c r="M73" s="19"/>
      <c r="N73" s="110"/>
      <c r="O73" s="110"/>
      <c r="P73" s="10"/>
    </row>
    <row r="74" spans="1:16" ht="12.75" customHeight="1">
      <c r="A74" s="272"/>
      <c r="B74" s="272"/>
      <c r="C74" s="272"/>
      <c r="D74" s="272"/>
      <c r="E74" s="253"/>
      <c r="F74" s="5"/>
      <c r="G74" s="5"/>
      <c r="H74" s="5"/>
      <c r="I74" s="18"/>
      <c r="J74" s="18"/>
      <c r="K74" s="18"/>
      <c r="L74" s="18"/>
      <c r="M74" s="19"/>
      <c r="N74" s="110"/>
      <c r="O74" s="110"/>
      <c r="P74" s="10"/>
    </row>
    <row r="75" spans="1:16" ht="12.75" customHeight="1">
      <c r="A75" s="5"/>
      <c r="B75" s="5"/>
      <c r="C75" s="5"/>
      <c r="D75" s="5"/>
      <c r="E75" s="5"/>
      <c r="F75" s="5"/>
      <c r="G75" s="5"/>
      <c r="H75" s="5"/>
      <c r="I75" s="18"/>
      <c r="J75" s="18"/>
      <c r="K75" s="18"/>
      <c r="L75" s="18"/>
      <c r="M75" s="19"/>
      <c r="N75" s="110"/>
      <c r="O75" s="110"/>
      <c r="P75" s="10"/>
    </row>
    <row r="76" spans="1:16" ht="12.75" customHeight="1">
      <c r="A76" s="5"/>
      <c r="B76" s="5"/>
      <c r="C76" s="5"/>
      <c r="D76" s="5"/>
      <c r="E76" s="5"/>
      <c r="F76" s="18"/>
      <c r="G76" s="5"/>
      <c r="H76" s="5"/>
      <c r="I76" s="18"/>
      <c r="J76" s="18"/>
      <c r="K76" s="18"/>
      <c r="L76" s="18"/>
      <c r="M76" s="19"/>
      <c r="N76" s="110"/>
      <c r="O76" s="110"/>
      <c r="P76" s="10"/>
    </row>
    <row r="77" spans="1:16" ht="12.75" customHeight="1">
      <c r="A77" s="5"/>
      <c r="B77" s="5"/>
      <c r="C77" s="5"/>
      <c r="D77" s="5"/>
      <c r="E77" s="5"/>
      <c r="F77" s="18"/>
      <c r="G77" s="5"/>
      <c r="H77" s="5"/>
      <c r="I77" s="18"/>
      <c r="J77" s="18"/>
      <c r="K77" s="18"/>
      <c r="L77" s="18"/>
      <c r="M77" s="19"/>
      <c r="N77" s="110"/>
      <c r="O77" s="110"/>
      <c r="P77" s="10"/>
    </row>
    <row r="78" spans="1:16" ht="12.75" customHeight="1">
      <c r="A78" s="5"/>
      <c r="B78" s="5"/>
      <c r="C78" s="5"/>
      <c r="D78" s="5"/>
      <c r="E78" s="5"/>
      <c r="F78" s="18"/>
      <c r="G78" s="5"/>
      <c r="H78" s="5"/>
      <c r="I78" s="18"/>
      <c r="J78" s="18"/>
      <c r="K78" s="18"/>
      <c r="L78" s="18"/>
      <c r="M78" s="19"/>
      <c r="N78" s="110"/>
      <c r="O78" s="110"/>
      <c r="P78" s="10"/>
    </row>
    <row r="79" spans="1:16" ht="12.75" customHeight="1">
      <c r="A79" s="5"/>
      <c r="B79" s="5"/>
      <c r="C79" s="5"/>
      <c r="D79" s="5"/>
      <c r="E79" s="5"/>
      <c r="F79" s="18"/>
      <c r="G79" s="5"/>
      <c r="H79" s="5"/>
      <c r="I79" s="18"/>
      <c r="J79" s="18"/>
      <c r="K79" s="18"/>
      <c r="L79" s="18"/>
      <c r="M79" s="19"/>
      <c r="N79" s="110"/>
      <c r="O79" s="110"/>
      <c r="P79" s="10"/>
    </row>
    <row r="80" spans="1:16" ht="12.75" customHeight="1">
      <c r="A80" s="5"/>
      <c r="B80" s="5"/>
      <c r="C80" s="5"/>
      <c r="D80" s="5"/>
      <c r="E80" s="5"/>
      <c r="F80" s="18"/>
      <c r="G80" s="5"/>
      <c r="H80" s="5"/>
      <c r="I80" s="18"/>
      <c r="J80" s="18"/>
      <c r="K80" s="18"/>
      <c r="L80" s="18"/>
      <c r="M80" s="19"/>
      <c r="N80" s="110"/>
      <c r="O80" s="110"/>
      <c r="P80" s="10"/>
    </row>
    <row r="81" spans="1:16" ht="12.75" customHeight="1">
      <c r="A81" s="5"/>
      <c r="B81" s="5"/>
      <c r="C81" s="5"/>
      <c r="D81" s="5"/>
      <c r="E81" s="5"/>
      <c r="F81" s="18"/>
      <c r="G81" s="5"/>
      <c r="H81" s="5"/>
      <c r="I81" s="18"/>
      <c r="J81" s="18"/>
      <c r="K81" s="18"/>
      <c r="L81" s="18"/>
      <c r="M81" s="19"/>
      <c r="N81" s="110"/>
      <c r="O81" s="110"/>
      <c r="P81" s="10"/>
    </row>
    <row r="82" spans="1:16" ht="12.75" customHeight="1">
      <c r="A82" s="5"/>
      <c r="B82" s="5"/>
      <c r="C82" s="5"/>
      <c r="D82" s="5"/>
      <c r="E82" s="5"/>
      <c r="F82" s="18"/>
      <c r="G82" s="5"/>
      <c r="H82" s="5"/>
      <c r="I82" s="18"/>
      <c r="J82" s="18"/>
      <c r="K82" s="18"/>
      <c r="L82" s="18"/>
      <c r="M82" s="19"/>
      <c r="N82" s="110"/>
      <c r="O82" s="110"/>
      <c r="P82" s="10"/>
    </row>
    <row r="83" spans="1:16" ht="13.5" customHeight="1">
      <c r="A83" s="5"/>
      <c r="B83" s="5"/>
      <c r="C83" s="5"/>
      <c r="D83" s="5"/>
      <c r="E83" s="5"/>
      <c r="F83" s="18"/>
      <c r="G83" s="5"/>
      <c r="H83" s="5"/>
      <c r="I83" s="18"/>
      <c r="J83" s="18"/>
      <c r="K83" s="18"/>
      <c r="L83" s="18"/>
      <c r="M83" s="19"/>
      <c r="N83" s="110"/>
      <c r="O83" s="110"/>
      <c r="P83" s="10"/>
    </row>
    <row r="84" spans="1:16" ht="12.75" customHeight="1">
      <c r="A84" s="5"/>
      <c r="B84" s="5"/>
      <c r="C84" s="5"/>
      <c r="D84" s="5"/>
      <c r="E84" s="5"/>
      <c r="F84" s="18"/>
      <c r="G84" s="5"/>
      <c r="H84" s="5"/>
      <c r="I84" s="18"/>
      <c r="J84" s="18"/>
      <c r="K84" s="18"/>
      <c r="L84" s="18"/>
      <c r="M84" s="19"/>
      <c r="N84" s="110"/>
      <c r="O84" s="110"/>
      <c r="P84" s="10"/>
    </row>
    <row r="85" spans="1:16" ht="12.75" customHeight="1">
      <c r="A85" s="5"/>
      <c r="B85" s="5"/>
      <c r="C85" s="5"/>
      <c r="D85" s="5"/>
      <c r="E85" s="5"/>
      <c r="F85" s="18"/>
      <c r="G85" s="5"/>
      <c r="H85" s="5"/>
      <c r="I85" s="18"/>
      <c r="J85" s="18"/>
      <c r="K85" s="18"/>
      <c r="L85" s="18"/>
      <c r="M85" s="19"/>
      <c r="N85" s="110"/>
      <c r="O85" s="110"/>
      <c r="P85" s="10"/>
    </row>
    <row r="86" spans="1:16" ht="12.75" customHeight="1">
      <c r="A86" s="5"/>
      <c r="B86" s="5"/>
      <c r="C86" s="5"/>
      <c r="D86" s="5"/>
      <c r="E86" s="5"/>
      <c r="F86" s="18"/>
      <c r="G86" s="5"/>
      <c r="H86" s="5"/>
      <c r="I86" s="18"/>
      <c r="J86" s="18"/>
      <c r="K86" s="18"/>
      <c r="L86" s="18"/>
      <c r="M86" s="19"/>
      <c r="N86" s="110"/>
      <c r="O86" s="110"/>
      <c r="P86" s="10"/>
    </row>
    <row r="87" spans="1:16" ht="12.75" customHeight="1">
      <c r="A87" s="5"/>
      <c r="B87" s="5"/>
      <c r="C87" s="5"/>
      <c r="D87" s="5"/>
      <c r="E87" s="5"/>
      <c r="F87" s="18"/>
      <c r="G87" s="5"/>
      <c r="H87" s="5"/>
      <c r="I87" s="18"/>
      <c r="J87" s="18"/>
      <c r="K87" s="18"/>
      <c r="L87" s="18"/>
      <c r="M87" s="19"/>
      <c r="N87" s="110"/>
      <c r="O87" s="110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10"/>
      <c r="O88" s="110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10"/>
      <c r="O89" s="110"/>
      <c r="P89" s="10"/>
    </row>
    <row r="90" spans="1:16" ht="12.7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10"/>
      <c r="O90" s="110"/>
      <c r="P90" s="10"/>
    </row>
    <row r="91" spans="1:16" ht="12.75" customHeigh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18"/>
      <c r="L91" s="18"/>
      <c r="M91" s="19"/>
      <c r="N91" s="110"/>
      <c r="O91" s="110"/>
      <c r="P91" s="10"/>
    </row>
    <row r="92" spans="1:16" ht="12.75" customHeight="1">
      <c r="A92" s="5"/>
      <c r="B92" s="5"/>
      <c r="C92" s="5"/>
      <c r="D92" s="5"/>
      <c r="E92" s="5"/>
      <c r="F92" s="18"/>
      <c r="G92" s="5"/>
      <c r="H92" s="5"/>
      <c r="I92" s="18"/>
      <c r="J92" s="18"/>
      <c r="K92" s="18"/>
      <c r="L92" s="18"/>
      <c r="M92" s="19"/>
      <c r="N92" s="110"/>
      <c r="O92" s="110"/>
      <c r="P92" s="10"/>
    </row>
    <row r="93" spans="1:16" ht="12.75" customHeight="1">
      <c r="A93" s="5"/>
      <c r="B93" s="5"/>
      <c r="C93" s="5"/>
      <c r="D93" s="5"/>
      <c r="E93" s="5"/>
      <c r="F93" s="18"/>
      <c r="G93" s="5"/>
      <c r="H93" s="5"/>
      <c r="I93" s="18"/>
      <c r="J93" s="18"/>
      <c r="K93" s="18"/>
      <c r="L93" s="18"/>
      <c r="M93" s="19"/>
      <c r="N93" s="110"/>
      <c r="O93" s="110"/>
      <c r="P93" s="10"/>
    </row>
    <row r="94" spans="1:16" ht="12.75" customHeight="1">
      <c r="A94" s="5"/>
      <c r="B94" s="5"/>
      <c r="C94" s="5"/>
      <c r="D94" s="5"/>
      <c r="E94" s="5"/>
      <c r="F94" s="18"/>
      <c r="G94" s="5"/>
      <c r="H94" s="5"/>
      <c r="I94" s="18"/>
      <c r="J94" s="18"/>
      <c r="K94" s="18"/>
      <c r="L94" s="18"/>
      <c r="M94" s="19"/>
      <c r="N94" s="110"/>
      <c r="O94" s="110"/>
      <c r="P94" s="10"/>
    </row>
    <row r="95" spans="1:16" ht="12.75" customHeight="1">
      <c r="A95" s="5"/>
      <c r="B95" s="5"/>
      <c r="C95" s="5"/>
      <c r="D95" s="5"/>
      <c r="E95" s="5"/>
      <c r="F95" s="18"/>
      <c r="G95" s="5"/>
      <c r="H95" s="5"/>
      <c r="I95" s="18"/>
      <c r="J95" s="18"/>
      <c r="K95" s="18"/>
      <c r="L95" s="18"/>
      <c r="M95" s="19"/>
      <c r="N95" s="110"/>
      <c r="O95" s="110"/>
      <c r="P95" s="10"/>
    </row>
    <row r="96" spans="1:16" ht="12.75" customHeight="1">
      <c r="A96" s="5"/>
      <c r="B96" s="5"/>
      <c r="C96" s="5"/>
      <c r="D96" s="5"/>
      <c r="E96" s="5"/>
      <c r="F96" s="18"/>
      <c r="G96" s="5"/>
      <c r="H96" s="5"/>
      <c r="I96" s="18"/>
      <c r="J96" s="18"/>
      <c r="K96" s="18"/>
      <c r="L96" s="18"/>
      <c r="M96" s="19"/>
      <c r="N96" s="110"/>
      <c r="O96" s="110"/>
      <c r="P96" s="10"/>
    </row>
    <row r="97" spans="1:16" ht="12.75" customHeight="1">
      <c r="A97" s="5"/>
      <c r="B97" s="5"/>
      <c r="C97" s="5"/>
      <c r="D97" s="5"/>
      <c r="E97" s="5"/>
      <c r="F97" s="18"/>
      <c r="G97" s="5"/>
      <c r="H97" s="5"/>
      <c r="I97" s="18"/>
      <c r="J97" s="18"/>
      <c r="K97" s="18"/>
      <c r="L97" s="18"/>
      <c r="M97" s="19"/>
      <c r="N97" s="110"/>
      <c r="O97" s="110"/>
      <c r="P97" s="10"/>
    </row>
    <row r="98" spans="1:16" ht="12.75" customHeight="1" thickBot="1">
      <c r="A98" s="5"/>
      <c r="B98" s="5"/>
      <c r="C98" s="5"/>
      <c r="D98" s="5"/>
      <c r="E98" s="5"/>
      <c r="F98" s="18"/>
      <c r="G98" s="5"/>
      <c r="H98" s="5"/>
      <c r="I98" s="18"/>
      <c r="J98" s="18"/>
      <c r="K98" s="244"/>
      <c r="L98" s="18"/>
      <c r="M98" s="228"/>
      <c r="N98" s="110"/>
      <c r="O98" s="110"/>
      <c r="P98" s="10"/>
    </row>
    <row r="99" spans="1:15" ht="13.5" thickBot="1">
      <c r="A99" s="5"/>
      <c r="B99" s="5"/>
      <c r="C99" s="5"/>
      <c r="D99" s="5"/>
      <c r="E99" s="5"/>
      <c r="F99" s="5"/>
      <c r="G99" s="5"/>
      <c r="H99" s="5"/>
      <c r="I99" s="263" t="s">
        <v>25</v>
      </c>
      <c r="J99" s="264"/>
      <c r="K99" s="265"/>
      <c r="L99" s="245"/>
      <c r="M99" s="232" t="s">
        <v>84</v>
      </c>
      <c r="N99" s="9" t="s">
        <v>29</v>
      </c>
      <c r="O99" s="124" t="s">
        <v>30</v>
      </c>
    </row>
    <row r="100" spans="1:15" ht="12.75">
      <c r="A100" s="2" t="s">
        <v>19</v>
      </c>
      <c r="B100" s="2" t="s">
        <v>20</v>
      </c>
      <c r="C100" s="2" t="s">
        <v>47</v>
      </c>
      <c r="D100" s="2" t="s">
        <v>21</v>
      </c>
      <c r="E100" s="2" t="s">
        <v>22</v>
      </c>
      <c r="F100" s="2" t="s">
        <v>23</v>
      </c>
      <c r="G100" s="2" t="s">
        <v>24</v>
      </c>
      <c r="H100" s="2" t="s">
        <v>101</v>
      </c>
      <c r="I100" s="2" t="s">
        <v>26</v>
      </c>
      <c r="J100" s="2" t="s">
        <v>27</v>
      </c>
      <c r="K100" s="229" t="s">
        <v>33</v>
      </c>
      <c r="L100" s="237" t="s">
        <v>88</v>
      </c>
      <c r="M100" s="143">
        <v>3</v>
      </c>
      <c r="N100" s="142">
        <v>4</v>
      </c>
      <c r="O100" s="150">
        <v>5</v>
      </c>
    </row>
    <row r="101" spans="1:15" ht="13.5" thickBot="1">
      <c r="A101" s="4"/>
      <c r="B101" s="4" t="s">
        <v>19</v>
      </c>
      <c r="C101" s="4"/>
      <c r="D101" s="4"/>
      <c r="E101" s="4"/>
      <c r="F101" s="4"/>
      <c r="G101" s="4"/>
      <c r="H101" s="4"/>
      <c r="I101" s="4"/>
      <c r="J101" s="4"/>
      <c r="K101" s="153" t="s">
        <v>27</v>
      </c>
      <c r="L101" s="236" t="s">
        <v>89</v>
      </c>
      <c r="M101" s="232"/>
      <c r="N101" s="217"/>
      <c r="O101" s="151"/>
    </row>
    <row r="102" spans="1:1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13"/>
      <c r="M102" s="5"/>
      <c r="N102" s="218"/>
      <c r="O102" s="155"/>
    </row>
    <row r="103" spans="1:15" s="10" customFormat="1" ht="12.75">
      <c r="A103" s="7" t="s">
        <v>48</v>
      </c>
      <c r="B103" s="7"/>
      <c r="C103" s="7"/>
      <c r="D103" s="7" t="s">
        <v>75</v>
      </c>
      <c r="E103" s="7"/>
      <c r="F103" s="7">
        <v>222</v>
      </c>
      <c r="G103" s="250" t="s">
        <v>133</v>
      </c>
      <c r="H103" s="7">
        <v>2</v>
      </c>
      <c r="I103" s="7">
        <v>1</v>
      </c>
      <c r="J103" s="7">
        <v>1</v>
      </c>
      <c r="K103" s="7">
        <v>1</v>
      </c>
      <c r="L103" s="235" t="s">
        <v>90</v>
      </c>
      <c r="M103" s="5"/>
      <c r="N103" s="219">
        <v>693000</v>
      </c>
      <c r="O103" s="157">
        <v>693000</v>
      </c>
    </row>
    <row r="104" spans="1:15" s="10" customFormat="1" ht="12.75">
      <c r="A104" s="7"/>
      <c r="B104" s="7"/>
      <c r="C104" s="7"/>
      <c r="D104" s="7"/>
      <c r="E104" s="7"/>
      <c r="F104" s="7"/>
      <c r="G104" s="250" t="s">
        <v>134</v>
      </c>
      <c r="H104" s="7">
        <v>2</v>
      </c>
      <c r="I104" s="7">
        <v>1</v>
      </c>
      <c r="J104" s="7">
        <v>3</v>
      </c>
      <c r="K104" s="7">
        <v>1</v>
      </c>
      <c r="L104" s="235" t="s">
        <v>90</v>
      </c>
      <c r="M104" s="5"/>
      <c r="N104" s="219">
        <v>45200</v>
      </c>
      <c r="O104" s="157">
        <v>0</v>
      </c>
    </row>
    <row r="105" spans="1:15" s="10" customFormat="1" ht="12.75">
      <c r="A105" s="7"/>
      <c r="B105" s="7"/>
      <c r="C105" s="7"/>
      <c r="D105" s="7"/>
      <c r="E105" s="7"/>
      <c r="F105" s="7"/>
      <c r="G105" s="250" t="s">
        <v>133</v>
      </c>
      <c r="H105" s="7">
        <v>2</v>
      </c>
      <c r="I105" s="7">
        <v>1</v>
      </c>
      <c r="J105" s="7">
        <v>5</v>
      </c>
      <c r="K105" s="7">
        <v>1</v>
      </c>
      <c r="L105" s="235" t="s">
        <v>90</v>
      </c>
      <c r="M105" s="5"/>
      <c r="N105" s="219">
        <v>48779</v>
      </c>
      <c r="O105" s="157">
        <v>48779</v>
      </c>
    </row>
    <row r="106" spans="1:15" s="10" customFormat="1" ht="12.75">
      <c r="A106" s="7"/>
      <c r="B106" s="7"/>
      <c r="C106" s="7"/>
      <c r="D106" s="7"/>
      <c r="E106" s="7"/>
      <c r="F106" s="7"/>
      <c r="G106" s="250" t="s">
        <v>133</v>
      </c>
      <c r="H106" s="7">
        <v>2</v>
      </c>
      <c r="I106" s="7">
        <v>1</v>
      </c>
      <c r="J106" s="7">
        <v>5</v>
      </c>
      <c r="K106" s="7">
        <v>2</v>
      </c>
      <c r="L106" s="235" t="s">
        <v>90</v>
      </c>
      <c r="M106" s="5"/>
      <c r="N106" s="219">
        <v>48848</v>
      </c>
      <c r="O106" s="157">
        <v>48848</v>
      </c>
    </row>
    <row r="107" spans="1:15" s="10" customFormat="1" ht="12.75">
      <c r="A107" s="7"/>
      <c r="B107" s="7"/>
      <c r="C107" s="7"/>
      <c r="D107" s="7"/>
      <c r="E107" s="7"/>
      <c r="F107" s="7"/>
      <c r="G107" s="250" t="s">
        <v>133</v>
      </c>
      <c r="H107" s="7">
        <v>2</v>
      </c>
      <c r="I107" s="7">
        <v>1</v>
      </c>
      <c r="J107" s="7">
        <v>5</v>
      </c>
      <c r="K107" s="7">
        <v>3</v>
      </c>
      <c r="L107" s="235" t="s">
        <v>90</v>
      </c>
      <c r="M107" s="5"/>
      <c r="N107" s="219">
        <v>7441</v>
      </c>
      <c r="O107" s="157">
        <v>7441</v>
      </c>
    </row>
    <row r="108" spans="1:15" s="10" customFormat="1" ht="12.75">
      <c r="A108" s="7"/>
      <c r="B108" s="7"/>
      <c r="C108" s="7"/>
      <c r="D108" s="7"/>
      <c r="E108" s="7"/>
      <c r="F108" s="7"/>
      <c r="G108" s="250" t="s">
        <v>134</v>
      </c>
      <c r="H108" s="7">
        <v>2</v>
      </c>
      <c r="I108" s="7">
        <v>2</v>
      </c>
      <c r="J108" s="7">
        <v>3</v>
      </c>
      <c r="K108" s="7">
        <v>1</v>
      </c>
      <c r="L108" s="235" t="s">
        <v>90</v>
      </c>
      <c r="M108" s="5"/>
      <c r="N108" s="219">
        <v>26800</v>
      </c>
      <c r="O108" s="157">
        <v>26800</v>
      </c>
    </row>
    <row r="109" spans="1:15" s="10" customFormat="1" ht="12" customHeight="1">
      <c r="A109" s="7"/>
      <c r="B109" s="7"/>
      <c r="C109" s="7"/>
      <c r="D109" s="7"/>
      <c r="E109" s="7"/>
      <c r="F109" s="7"/>
      <c r="G109" s="250" t="s">
        <v>134</v>
      </c>
      <c r="H109" s="13">
        <v>2</v>
      </c>
      <c r="I109" s="13">
        <v>2</v>
      </c>
      <c r="J109" s="13">
        <v>4</v>
      </c>
      <c r="K109" s="7">
        <v>4</v>
      </c>
      <c r="L109" s="235" t="s">
        <v>90</v>
      </c>
      <c r="M109" s="5"/>
      <c r="N109" s="219">
        <v>1140</v>
      </c>
      <c r="O109" s="157">
        <v>1140</v>
      </c>
    </row>
    <row r="110" spans="1:15" ht="12.75">
      <c r="A110" s="13"/>
      <c r="B110" s="13"/>
      <c r="C110" s="13"/>
      <c r="D110" s="13"/>
      <c r="E110" s="13"/>
      <c r="F110" s="13"/>
      <c r="G110" s="250" t="s">
        <v>134</v>
      </c>
      <c r="H110" s="13">
        <v>2</v>
      </c>
      <c r="I110" s="13">
        <v>2</v>
      </c>
      <c r="J110" s="13">
        <v>7</v>
      </c>
      <c r="K110" s="7">
        <v>1</v>
      </c>
      <c r="L110" s="235" t="s">
        <v>91</v>
      </c>
      <c r="M110" s="5"/>
      <c r="N110" s="219">
        <v>46964</v>
      </c>
      <c r="O110" s="157">
        <v>46964</v>
      </c>
    </row>
    <row r="111" spans="1:15" ht="12.75">
      <c r="A111" s="13"/>
      <c r="B111" s="13"/>
      <c r="C111" s="13"/>
      <c r="D111" s="13"/>
      <c r="E111" s="13"/>
      <c r="F111" s="13"/>
      <c r="G111" s="250" t="s">
        <v>134</v>
      </c>
      <c r="H111" s="13">
        <v>2</v>
      </c>
      <c r="I111" s="13">
        <v>3</v>
      </c>
      <c r="J111" s="13">
        <v>1</v>
      </c>
      <c r="K111" s="7">
        <v>2</v>
      </c>
      <c r="L111" s="235" t="s">
        <v>90</v>
      </c>
      <c r="M111" s="5"/>
      <c r="N111" s="219">
        <v>90643</v>
      </c>
      <c r="O111" s="157">
        <v>90643</v>
      </c>
    </row>
    <row r="112" spans="1:15" ht="12.75">
      <c r="A112" s="13"/>
      <c r="B112" s="13"/>
      <c r="C112" s="13"/>
      <c r="D112" s="13"/>
      <c r="E112" s="13"/>
      <c r="F112" s="13"/>
      <c r="G112" s="250" t="s">
        <v>134</v>
      </c>
      <c r="H112" s="13">
        <v>2</v>
      </c>
      <c r="I112" s="13">
        <v>3</v>
      </c>
      <c r="J112" s="13">
        <v>1</v>
      </c>
      <c r="K112" s="7">
        <v>3</v>
      </c>
      <c r="L112" s="235" t="s">
        <v>90</v>
      </c>
      <c r="M112" s="5"/>
      <c r="N112" s="219">
        <v>2120</v>
      </c>
      <c r="O112" s="157">
        <v>2120</v>
      </c>
    </row>
    <row r="113" spans="1:15" ht="12.75">
      <c r="A113" s="13"/>
      <c r="B113" s="13"/>
      <c r="C113" s="13"/>
      <c r="D113" s="13"/>
      <c r="E113" s="13"/>
      <c r="F113" s="13"/>
      <c r="G113" s="250" t="s">
        <v>134</v>
      </c>
      <c r="H113" s="13">
        <v>2</v>
      </c>
      <c r="I113" s="13">
        <v>3</v>
      </c>
      <c r="J113" s="13">
        <v>2</v>
      </c>
      <c r="K113" s="7">
        <v>1</v>
      </c>
      <c r="L113" s="234" t="s">
        <v>90</v>
      </c>
      <c r="M113" s="5"/>
      <c r="N113" s="219">
        <v>406</v>
      </c>
      <c r="O113" s="157">
        <v>406</v>
      </c>
    </row>
    <row r="114" spans="1:15" ht="12.75">
      <c r="A114" s="13"/>
      <c r="B114" s="13"/>
      <c r="C114" s="13"/>
      <c r="D114" s="13"/>
      <c r="E114" s="13"/>
      <c r="F114" s="13"/>
      <c r="G114" s="13">
        <v>9995</v>
      </c>
      <c r="H114" s="13">
        <v>2</v>
      </c>
      <c r="I114" s="13">
        <v>3</v>
      </c>
      <c r="J114" s="13">
        <v>4</v>
      </c>
      <c r="K114" s="7">
        <v>2</v>
      </c>
      <c r="L114" s="234" t="s">
        <v>90</v>
      </c>
      <c r="M114" s="5"/>
      <c r="N114" s="219">
        <v>725</v>
      </c>
      <c r="O114" s="157">
        <v>725</v>
      </c>
    </row>
    <row r="115" spans="1:15" ht="12.75">
      <c r="A115" s="13"/>
      <c r="B115" s="13"/>
      <c r="C115" s="13"/>
      <c r="D115" s="13"/>
      <c r="E115" s="13"/>
      <c r="F115" s="13"/>
      <c r="G115" s="13">
        <v>9995</v>
      </c>
      <c r="H115" s="13">
        <v>2</v>
      </c>
      <c r="I115" s="13">
        <v>3</v>
      </c>
      <c r="J115" s="13">
        <v>5</v>
      </c>
      <c r="K115" s="7">
        <v>5</v>
      </c>
      <c r="L115" s="234" t="s">
        <v>90</v>
      </c>
      <c r="M115" s="5"/>
      <c r="N115" s="219">
        <v>2866</v>
      </c>
      <c r="O115" s="157">
        <v>2866</v>
      </c>
    </row>
    <row r="116" spans="1:15" ht="12.75">
      <c r="A116" s="13"/>
      <c r="B116" s="13"/>
      <c r="C116" s="13"/>
      <c r="D116" s="13"/>
      <c r="E116" s="13"/>
      <c r="F116" s="13"/>
      <c r="G116" s="13">
        <v>9995</v>
      </c>
      <c r="H116" s="13">
        <v>2</v>
      </c>
      <c r="I116" s="13">
        <v>3</v>
      </c>
      <c r="J116" s="13">
        <v>6</v>
      </c>
      <c r="K116" s="7">
        <v>3</v>
      </c>
      <c r="L116" s="234" t="s">
        <v>90</v>
      </c>
      <c r="M116" s="5"/>
      <c r="N116" s="219">
        <v>19782</v>
      </c>
      <c r="O116" s="157">
        <v>19782</v>
      </c>
    </row>
    <row r="117" spans="1:15" ht="12.75">
      <c r="A117" s="13"/>
      <c r="B117" s="13"/>
      <c r="C117" s="13"/>
      <c r="D117" s="13"/>
      <c r="E117" s="13"/>
      <c r="F117" s="13"/>
      <c r="G117" s="13">
        <v>9995</v>
      </c>
      <c r="H117" s="13">
        <v>2</v>
      </c>
      <c r="I117" s="13">
        <v>3</v>
      </c>
      <c r="J117" s="13">
        <v>7</v>
      </c>
      <c r="K117" s="7">
        <v>2</v>
      </c>
      <c r="L117" s="234" t="s">
        <v>142</v>
      </c>
      <c r="M117" s="5"/>
      <c r="N117" s="219">
        <v>22668</v>
      </c>
      <c r="O117" s="157">
        <v>22668</v>
      </c>
    </row>
    <row r="118" spans="1:15" ht="12.75">
      <c r="A118" s="13"/>
      <c r="B118" s="13"/>
      <c r="C118" s="13"/>
      <c r="D118" s="13"/>
      <c r="E118" s="13"/>
      <c r="F118" s="13"/>
      <c r="G118" s="13">
        <v>9995</v>
      </c>
      <c r="H118" s="13">
        <v>2</v>
      </c>
      <c r="I118" s="13">
        <v>3</v>
      </c>
      <c r="J118" s="13">
        <v>9</v>
      </c>
      <c r="K118" s="7">
        <v>5</v>
      </c>
      <c r="L118" s="234" t="s">
        <v>90</v>
      </c>
      <c r="M118" s="5"/>
      <c r="N118" s="219">
        <v>71</v>
      </c>
      <c r="O118" s="157">
        <v>71</v>
      </c>
    </row>
    <row r="119" spans="1:15" ht="12.75">
      <c r="A119" s="13"/>
      <c r="B119" s="13"/>
      <c r="C119" s="13"/>
      <c r="D119" s="13"/>
      <c r="E119" s="13"/>
      <c r="F119" s="13"/>
      <c r="G119" s="13">
        <v>9995</v>
      </c>
      <c r="H119" s="13">
        <v>2</v>
      </c>
      <c r="I119" s="13">
        <v>6</v>
      </c>
      <c r="J119" s="13">
        <v>1</v>
      </c>
      <c r="K119" s="7">
        <v>1</v>
      </c>
      <c r="L119" s="234" t="s">
        <v>90</v>
      </c>
      <c r="M119" s="5"/>
      <c r="N119" s="219">
        <v>1794</v>
      </c>
      <c r="O119" s="157">
        <v>1794</v>
      </c>
    </row>
    <row r="120" spans="1:15" ht="12.75">
      <c r="A120" s="13"/>
      <c r="B120" s="13"/>
      <c r="C120" s="13"/>
      <c r="D120" s="13"/>
      <c r="E120" s="13"/>
      <c r="F120" s="13"/>
      <c r="G120" s="13">
        <v>9995</v>
      </c>
      <c r="H120" s="13">
        <v>2</v>
      </c>
      <c r="I120" s="13">
        <v>6</v>
      </c>
      <c r="J120" s="13">
        <v>4</v>
      </c>
      <c r="K120" s="7">
        <v>2</v>
      </c>
      <c r="L120" s="13">
        <v>1</v>
      </c>
      <c r="M120" s="5"/>
      <c r="N120" s="219">
        <v>152000</v>
      </c>
      <c r="O120" s="157">
        <v>152000</v>
      </c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5"/>
      <c r="N121" s="219"/>
      <c r="O121" s="157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19"/>
      <c r="O122" s="157"/>
    </row>
    <row r="123" spans="1:15" ht="13.5" thickBo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19"/>
      <c r="O123" s="216"/>
    </row>
    <row r="124" spans="1:15" ht="13.5" thickBot="1">
      <c r="A124" s="140"/>
      <c r="B124" s="9"/>
      <c r="C124" s="9"/>
      <c r="D124" s="9"/>
      <c r="E124" s="163" t="s">
        <v>78</v>
      </c>
      <c r="F124" s="9"/>
      <c r="G124" s="163"/>
      <c r="H124" s="163"/>
      <c r="I124" s="163"/>
      <c r="J124" s="163"/>
      <c r="K124" s="9"/>
      <c r="L124" s="233"/>
      <c r="M124" s="164"/>
      <c r="N124" s="158">
        <f>SUM(N103:N123)</f>
        <v>1211247</v>
      </c>
      <c r="O124" s="125">
        <f>SUM(O103:O123)</f>
        <v>1166047</v>
      </c>
    </row>
    <row r="125" spans="1:15" ht="12.75">
      <c r="A125" s="5"/>
      <c r="B125" s="5"/>
      <c r="C125" s="5"/>
      <c r="D125" s="5"/>
      <c r="E125" s="18"/>
      <c r="F125" s="5"/>
      <c r="G125" s="18"/>
      <c r="H125" s="18"/>
      <c r="I125" s="18"/>
      <c r="J125" s="18"/>
      <c r="K125" s="5"/>
      <c r="L125" s="5"/>
      <c r="M125" s="19"/>
      <c r="N125" s="123"/>
      <c r="O125" s="123"/>
    </row>
    <row r="126" spans="1:15" ht="12.75" hidden="1">
      <c r="A126" s="5"/>
      <c r="B126" s="5"/>
      <c r="C126" s="5"/>
      <c r="D126" s="5"/>
      <c r="E126" s="18"/>
      <c r="F126" s="5"/>
      <c r="G126" s="18"/>
      <c r="H126" s="18"/>
      <c r="I126" s="18"/>
      <c r="J126" s="18"/>
      <c r="K126" s="5"/>
      <c r="L126" s="13"/>
      <c r="M126" s="19"/>
      <c r="N126" s="123"/>
      <c r="O126" s="123"/>
    </row>
    <row r="127" spans="1:15" ht="12.75" hidden="1">
      <c r="A127" s="5"/>
      <c r="B127" s="5"/>
      <c r="C127" s="5"/>
      <c r="D127" s="5"/>
      <c r="E127" s="18"/>
      <c r="F127" s="5"/>
      <c r="G127" s="18"/>
      <c r="H127" s="18"/>
      <c r="I127" s="18"/>
      <c r="J127" s="18"/>
      <c r="K127" s="5"/>
      <c r="L127" s="13"/>
      <c r="M127" s="19"/>
      <c r="N127" s="123"/>
      <c r="O127" s="123"/>
    </row>
    <row r="128" spans="1:15" ht="12.75">
      <c r="A128" s="5"/>
      <c r="B128" s="5"/>
      <c r="C128" s="5"/>
      <c r="D128" s="5"/>
      <c r="E128" s="18"/>
      <c r="F128" s="5"/>
      <c r="G128" s="18"/>
      <c r="H128" s="18"/>
      <c r="I128" s="18"/>
      <c r="J128" s="18"/>
      <c r="K128" s="5"/>
      <c r="L128" s="5"/>
      <c r="M128" s="19"/>
      <c r="N128" s="123"/>
      <c r="O128" s="123"/>
    </row>
    <row r="129" spans="1:15" ht="12.75">
      <c r="A129" s="5"/>
      <c r="B129" s="5"/>
      <c r="C129" s="5"/>
      <c r="D129" s="5"/>
      <c r="E129" s="18"/>
      <c r="F129" s="5"/>
      <c r="G129" s="18"/>
      <c r="H129" s="18"/>
      <c r="I129" s="18"/>
      <c r="J129" s="18"/>
      <c r="K129" s="5"/>
      <c r="L129" s="5"/>
      <c r="M129" s="19"/>
      <c r="N129" s="123"/>
      <c r="O129" s="123"/>
    </row>
    <row r="130" spans="1:15" ht="12.75">
      <c r="A130" s="5"/>
      <c r="B130" s="5"/>
      <c r="C130" s="5"/>
      <c r="D130" s="5"/>
      <c r="E130" s="18"/>
      <c r="F130" s="5"/>
      <c r="G130" s="18"/>
      <c r="H130" s="18"/>
      <c r="I130" s="18"/>
      <c r="J130" s="18"/>
      <c r="K130" s="5"/>
      <c r="L130" s="5"/>
      <c r="M130" s="19"/>
      <c r="N130" s="123"/>
      <c r="O130" s="123"/>
    </row>
    <row r="131" spans="1:1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243"/>
      <c r="M131" s="5"/>
      <c r="N131" s="36"/>
      <c r="O131" s="36"/>
      <c r="P131" s="58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243"/>
      <c r="M132" s="5"/>
      <c r="N132" s="36"/>
      <c r="O132" s="36"/>
      <c r="P132" s="58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43"/>
      <c r="M133" s="5"/>
      <c r="N133" s="36"/>
      <c r="O133" s="36"/>
      <c r="P133" s="58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43"/>
      <c r="M134" s="5"/>
      <c r="N134" s="60"/>
      <c r="O134" s="36"/>
      <c r="P134" s="58"/>
    </row>
    <row r="135" spans="1:16" ht="12.75">
      <c r="A135" s="5"/>
      <c r="B135" s="5"/>
      <c r="C135" s="5"/>
      <c r="D135" s="5"/>
      <c r="E135" s="5"/>
      <c r="F135" s="5"/>
      <c r="G135" s="5"/>
      <c r="H135" s="10"/>
      <c r="I135" s="10"/>
      <c r="J135" s="10"/>
      <c r="K135" s="10"/>
      <c r="L135" s="10"/>
      <c r="M135" s="5"/>
      <c r="N135" s="60"/>
      <c r="O135" s="36"/>
      <c r="P135" s="58"/>
    </row>
    <row r="136" spans="1:16" ht="12.75">
      <c r="A136" s="5"/>
      <c r="B136" s="5"/>
      <c r="C136" s="5"/>
      <c r="D136" s="5"/>
      <c r="E136" s="5"/>
      <c r="F136" s="5"/>
      <c r="G136" s="5"/>
      <c r="H136" s="10"/>
      <c r="I136" s="10"/>
      <c r="J136" s="10"/>
      <c r="K136" s="10"/>
      <c r="L136" s="10"/>
      <c r="M136" s="5"/>
      <c r="N136" s="60"/>
      <c r="O136" s="36"/>
      <c r="P136" s="58"/>
    </row>
    <row r="137" spans="1:16" ht="12.75">
      <c r="A137" s="5"/>
      <c r="B137" s="5"/>
      <c r="C137" s="5"/>
      <c r="D137" s="5"/>
      <c r="E137" s="5"/>
      <c r="F137" s="5"/>
      <c r="G137" s="5"/>
      <c r="H137" s="10"/>
      <c r="I137" s="10"/>
      <c r="J137" s="10"/>
      <c r="K137" s="10"/>
      <c r="L137" s="10"/>
      <c r="M137" s="5"/>
      <c r="N137" s="60"/>
      <c r="O137" s="36"/>
      <c r="P137" s="58"/>
    </row>
    <row r="138" spans="1:16" ht="12.75">
      <c r="A138" s="5"/>
      <c r="B138" s="5"/>
      <c r="C138" s="5"/>
      <c r="D138" s="5"/>
      <c r="E138" s="5"/>
      <c r="F138" s="5"/>
      <c r="G138" s="5"/>
      <c r="H138" s="10"/>
      <c r="I138" s="10"/>
      <c r="J138" s="10"/>
      <c r="K138" s="10"/>
      <c r="L138" s="10"/>
      <c r="M138" s="5"/>
      <c r="N138" s="60"/>
      <c r="O138" s="36"/>
      <c r="P138" s="58"/>
    </row>
    <row r="139" spans="1:16" ht="12.75">
      <c r="A139" s="5"/>
      <c r="B139" s="5"/>
      <c r="C139" s="5"/>
      <c r="D139" s="5"/>
      <c r="E139" s="5"/>
      <c r="F139" s="5"/>
      <c r="G139" s="5"/>
      <c r="H139" s="10"/>
      <c r="I139" s="10"/>
      <c r="J139" s="10"/>
      <c r="K139" s="10"/>
      <c r="L139" s="10"/>
      <c r="M139" s="5"/>
      <c r="N139" s="60"/>
      <c r="O139" s="36"/>
      <c r="P139" s="58"/>
    </row>
    <row r="140" spans="1:16" ht="12.75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10"/>
      <c r="L140" s="10"/>
      <c r="M140" s="5"/>
      <c r="N140" s="60"/>
      <c r="O140" s="36"/>
      <c r="P140" s="58"/>
    </row>
    <row r="141" spans="1:16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60"/>
      <c r="O141" s="36"/>
      <c r="P141" s="58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60"/>
      <c r="O142" s="36"/>
      <c r="P142" s="58"/>
    </row>
    <row r="143" spans="1:16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60"/>
      <c r="O143" s="36"/>
      <c r="P143" s="58"/>
    </row>
    <row r="144" spans="1:15" ht="15.75" customHeight="1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60"/>
      <c r="O144" s="36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0"/>
      <c r="O145" s="36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0"/>
      <c r="O146" s="36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0"/>
      <c r="O147" s="36"/>
      <c r="P147" s="38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60"/>
      <c r="O148" s="36"/>
    </row>
    <row r="149" spans="1:15" ht="12.75">
      <c r="A149" s="5"/>
      <c r="B149" s="5"/>
      <c r="C149" s="5"/>
      <c r="D149" s="5"/>
      <c r="E149" s="5"/>
      <c r="F149" s="18"/>
      <c r="G149" s="18"/>
      <c r="H149" s="18"/>
      <c r="I149" s="141"/>
      <c r="J149" s="141"/>
      <c r="K149" s="141"/>
      <c r="L149" s="141"/>
      <c r="M149" s="19"/>
      <c r="N149" s="123"/>
      <c r="O149" s="110"/>
    </row>
    <row r="150" spans="1:15" ht="12.75">
      <c r="A150" s="5"/>
      <c r="B150" s="5"/>
      <c r="C150" s="5"/>
      <c r="D150" s="5"/>
      <c r="E150" s="5"/>
      <c r="F150" s="18"/>
      <c r="G150" s="18"/>
      <c r="H150" s="18"/>
      <c r="I150" s="141"/>
      <c r="J150" s="141"/>
      <c r="K150" s="141"/>
      <c r="L150" s="141"/>
      <c r="M150" s="19"/>
      <c r="N150" s="123"/>
      <c r="O150" s="110"/>
    </row>
    <row r="151" spans="1:15" ht="12.75">
      <c r="A151" s="5"/>
      <c r="B151" s="5"/>
      <c r="C151" s="5"/>
      <c r="D151" s="5"/>
      <c r="E151" s="5"/>
      <c r="F151" s="18"/>
      <c r="G151" s="18"/>
      <c r="H151" s="18"/>
      <c r="I151" s="141"/>
      <c r="J151" s="141"/>
      <c r="K151" s="141"/>
      <c r="L151" s="141"/>
      <c r="M151" s="19"/>
      <c r="N151" s="123"/>
      <c r="O151" s="110"/>
    </row>
    <row r="152" spans="1:15" ht="12.75">
      <c r="A152" s="5"/>
      <c r="B152" s="5"/>
      <c r="C152" s="5"/>
      <c r="D152" s="5"/>
      <c r="E152" s="5"/>
      <c r="F152" s="18"/>
      <c r="G152" s="18"/>
      <c r="H152" s="18"/>
      <c r="I152" s="141"/>
      <c r="J152" s="141"/>
      <c r="K152" s="141"/>
      <c r="L152" s="141"/>
      <c r="M152" s="19"/>
      <c r="N152" s="123"/>
      <c r="O152" s="110"/>
    </row>
    <row r="153" spans="1:15" ht="8.25" customHeight="1">
      <c r="A153" s="5"/>
      <c r="B153" s="5"/>
      <c r="C153" s="5"/>
      <c r="D153" s="5"/>
      <c r="E153" s="5"/>
      <c r="F153" s="18"/>
      <c r="G153" s="141"/>
      <c r="H153" s="141"/>
      <c r="I153" s="141"/>
      <c r="J153" s="141"/>
      <c r="K153" s="141"/>
      <c r="L153" s="141"/>
      <c r="M153" s="141"/>
      <c r="N153" s="20"/>
      <c r="O153" s="20"/>
    </row>
    <row r="154" spans="1:15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9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2.75" hidden="1">
      <c r="A156" s="10"/>
      <c r="B156" s="10"/>
      <c r="C156" s="5"/>
      <c r="D156" s="5"/>
      <c r="E156" s="18"/>
      <c r="F156" s="5"/>
      <c r="G156" s="18"/>
      <c r="H156" s="18"/>
      <c r="I156" s="18"/>
      <c r="J156" s="18"/>
      <c r="K156" s="5"/>
      <c r="L156" s="5"/>
      <c r="M156" s="19"/>
      <c r="N156" s="123"/>
      <c r="O156" s="123"/>
    </row>
    <row r="157" spans="1:15" ht="12.75" hidden="1">
      <c r="A157" s="10"/>
      <c r="B157" s="10"/>
      <c r="C157" s="5"/>
      <c r="D157" s="5"/>
      <c r="E157" s="18"/>
      <c r="F157" s="5"/>
      <c r="G157" s="18"/>
      <c r="H157" s="18"/>
      <c r="I157" s="18"/>
      <c r="J157" s="18"/>
      <c r="K157" s="5"/>
      <c r="L157" s="5"/>
      <c r="M157" s="19"/>
      <c r="N157" s="123"/>
      <c r="O157" s="123"/>
    </row>
    <row r="158" spans="1:15" ht="12.75" hidden="1">
      <c r="A158" s="10"/>
      <c r="B158" s="10"/>
      <c r="C158" s="5"/>
      <c r="D158" s="5"/>
      <c r="E158" s="18"/>
      <c r="F158" s="5"/>
      <c r="G158" s="18"/>
      <c r="H158" s="18"/>
      <c r="I158" s="18"/>
      <c r="J158" s="18"/>
      <c r="K158" s="5"/>
      <c r="L158" s="5"/>
      <c r="M158" s="19"/>
      <c r="N158" s="123"/>
      <c r="O158" s="123"/>
    </row>
    <row r="159" spans="1:15" ht="12.75" hidden="1">
      <c r="A159" s="10"/>
      <c r="B159" s="10"/>
      <c r="C159" s="5"/>
      <c r="D159" s="5"/>
      <c r="E159" s="18"/>
      <c r="F159" s="5"/>
      <c r="G159" s="18"/>
      <c r="H159" s="18"/>
      <c r="I159" s="18"/>
      <c r="J159" s="18"/>
      <c r="K159" s="5"/>
      <c r="L159" s="5"/>
      <c r="M159" s="19"/>
      <c r="N159" s="123"/>
      <c r="O159" s="123"/>
    </row>
    <row r="160" spans="1:15" ht="12.75">
      <c r="A160" s="10"/>
      <c r="B160" s="10"/>
      <c r="C160" s="5"/>
      <c r="D160" s="5"/>
      <c r="E160" s="18"/>
      <c r="F160" s="5"/>
      <c r="G160" s="18"/>
      <c r="H160" s="18"/>
      <c r="I160" s="18"/>
      <c r="J160" s="18"/>
      <c r="K160" s="5"/>
      <c r="L160" s="5"/>
      <c r="M160" s="19"/>
      <c r="N160" s="123"/>
      <c r="O160" s="123"/>
    </row>
    <row r="161" spans="1:15" ht="12.75">
      <c r="A161" s="10"/>
      <c r="B161" s="10"/>
      <c r="C161" s="5"/>
      <c r="D161" s="5"/>
      <c r="E161" s="18"/>
      <c r="F161" s="5"/>
      <c r="G161" s="18"/>
      <c r="H161" s="18"/>
      <c r="I161" s="18"/>
      <c r="J161" s="18"/>
      <c r="K161" s="5"/>
      <c r="L161" s="5"/>
      <c r="M161" s="19"/>
      <c r="N161" s="123"/>
      <c r="O161" s="123"/>
    </row>
    <row r="162" spans="1:15" ht="12.75">
      <c r="A162" s="10"/>
      <c r="B162" s="10"/>
      <c r="C162" s="5"/>
      <c r="D162" s="5"/>
      <c r="E162" s="18"/>
      <c r="F162" s="5"/>
      <c r="G162" s="18"/>
      <c r="H162" s="18"/>
      <c r="I162" s="18"/>
      <c r="J162" s="18"/>
      <c r="K162" s="5"/>
      <c r="L162" s="5"/>
      <c r="M162" s="19"/>
      <c r="N162" s="123"/>
      <c r="O162" s="123"/>
    </row>
    <row r="163" spans="3:15" ht="12.75">
      <c r="C163" s="5"/>
      <c r="D163" s="5"/>
      <c r="E163" s="18"/>
      <c r="F163" s="5"/>
      <c r="G163" s="18"/>
      <c r="H163" s="18"/>
      <c r="I163" s="18"/>
      <c r="J163" s="18"/>
      <c r="K163" s="5"/>
      <c r="L163" s="5"/>
      <c r="M163" s="19"/>
      <c r="N163" s="123"/>
      <c r="O163" s="123"/>
    </row>
    <row r="164" spans="3:15" ht="12.75">
      <c r="C164" s="5"/>
      <c r="D164" s="5"/>
      <c r="E164" s="18"/>
      <c r="F164" s="5"/>
      <c r="G164" s="18"/>
      <c r="H164" s="18"/>
      <c r="I164" s="18"/>
      <c r="J164" s="18"/>
      <c r="K164" s="5"/>
      <c r="L164" s="5"/>
      <c r="M164" s="19"/>
      <c r="N164" s="123"/>
      <c r="O164" s="123"/>
    </row>
    <row r="165" spans="3:15" ht="12.75">
      <c r="C165" s="5"/>
      <c r="D165" s="5"/>
      <c r="E165" s="18"/>
      <c r="F165" s="5"/>
      <c r="G165" s="18"/>
      <c r="H165" s="18"/>
      <c r="I165" s="18"/>
      <c r="J165" s="18"/>
      <c r="K165" s="5"/>
      <c r="L165" s="5"/>
      <c r="M165" s="19"/>
      <c r="N165" s="123"/>
      <c r="O165" s="123"/>
    </row>
    <row r="166" spans="3:15" ht="13.5" thickBot="1">
      <c r="C166" s="5"/>
      <c r="D166" s="5"/>
      <c r="E166" s="18"/>
      <c r="F166" s="5"/>
      <c r="G166" s="18"/>
      <c r="H166" s="18"/>
      <c r="I166" s="18"/>
      <c r="J166" s="18"/>
      <c r="K166" s="5"/>
      <c r="L166" s="5"/>
      <c r="M166" s="19"/>
      <c r="N166" s="123"/>
      <c r="O166" s="123"/>
    </row>
    <row r="167" spans="3:15" ht="14.25" customHeight="1" thickBot="1">
      <c r="C167" s="5"/>
      <c r="D167" s="5"/>
      <c r="E167" s="5"/>
      <c r="F167" s="5"/>
      <c r="G167" s="5"/>
      <c r="H167" s="5"/>
      <c r="I167" s="263" t="s">
        <v>25</v>
      </c>
      <c r="J167" s="264"/>
      <c r="K167" s="264"/>
      <c r="L167" s="9"/>
      <c r="M167" s="9" t="s">
        <v>28</v>
      </c>
      <c r="N167" s="9" t="s">
        <v>29</v>
      </c>
      <c r="O167" s="183" t="s">
        <v>30</v>
      </c>
    </row>
    <row r="168" spans="3:15" ht="12.75">
      <c r="C168" s="1" t="s">
        <v>47</v>
      </c>
      <c r="D168" s="2" t="s">
        <v>21</v>
      </c>
      <c r="E168" s="2" t="s">
        <v>22</v>
      </c>
      <c r="F168" s="152" t="s">
        <v>23</v>
      </c>
      <c r="G168" s="149" t="s">
        <v>24</v>
      </c>
      <c r="H168" s="1"/>
      <c r="I168" s="154" t="s">
        <v>26</v>
      </c>
      <c r="J168" s="2" t="s">
        <v>27</v>
      </c>
      <c r="K168" s="12" t="s">
        <v>33</v>
      </c>
      <c r="L168" s="182"/>
      <c r="M168" s="143">
        <v>3</v>
      </c>
      <c r="N168" s="142">
        <v>4</v>
      </c>
      <c r="O168" s="149">
        <v>5</v>
      </c>
    </row>
    <row r="169" spans="3:15" ht="13.5" thickBot="1">
      <c r="C169" s="160"/>
      <c r="D169" s="13"/>
      <c r="E169" s="13"/>
      <c r="F169" s="7"/>
      <c r="G169" s="150"/>
      <c r="H169" s="3"/>
      <c r="I169" s="52"/>
      <c r="J169" s="13"/>
      <c r="K169" s="13" t="s">
        <v>27</v>
      </c>
      <c r="L169" s="13"/>
      <c r="M169" s="5"/>
      <c r="N169" s="215"/>
      <c r="O169" s="150"/>
    </row>
    <row r="170" spans="3:15" ht="12.75">
      <c r="C170" s="1"/>
      <c r="D170" s="143"/>
      <c r="E170" s="2"/>
      <c r="F170" s="143"/>
      <c r="G170" s="2"/>
      <c r="H170" s="154"/>
      <c r="I170" s="154"/>
      <c r="J170" s="143"/>
      <c r="K170" s="2"/>
      <c r="L170" s="2"/>
      <c r="M170" s="143"/>
      <c r="N170" s="152"/>
      <c r="O170" s="149"/>
    </row>
    <row r="171" spans="3:15" ht="12.75">
      <c r="C171" s="160"/>
      <c r="D171" s="5"/>
      <c r="E171" s="13"/>
      <c r="F171" s="5"/>
      <c r="G171" s="13"/>
      <c r="H171" s="13"/>
      <c r="I171" s="13"/>
      <c r="J171" s="5"/>
      <c r="K171" s="13"/>
      <c r="L171" s="13"/>
      <c r="M171" s="5"/>
      <c r="N171" s="25"/>
      <c r="O171" s="155"/>
    </row>
    <row r="172" spans="3:15" ht="12.75">
      <c r="C172" s="160"/>
      <c r="D172" s="185" t="s">
        <v>131</v>
      </c>
      <c r="E172" s="13"/>
      <c r="F172" s="5">
        <v>222</v>
      </c>
      <c r="G172" s="250" t="s">
        <v>133</v>
      </c>
      <c r="H172" s="13">
        <v>2</v>
      </c>
      <c r="I172" s="13">
        <v>1</v>
      </c>
      <c r="J172" s="5">
        <v>1</v>
      </c>
      <c r="K172" s="13">
        <v>1</v>
      </c>
      <c r="L172" s="235" t="s">
        <v>90</v>
      </c>
      <c r="M172" s="5"/>
      <c r="N172" s="26">
        <v>163000</v>
      </c>
      <c r="O172" s="157">
        <v>163000</v>
      </c>
    </row>
    <row r="173" spans="3:15" ht="12.75">
      <c r="C173" s="160"/>
      <c r="D173" s="185"/>
      <c r="E173" s="13"/>
      <c r="F173" s="5"/>
      <c r="G173" s="250" t="s">
        <v>134</v>
      </c>
      <c r="H173" s="13">
        <v>2</v>
      </c>
      <c r="I173" s="13">
        <v>1</v>
      </c>
      <c r="J173" s="5">
        <v>3</v>
      </c>
      <c r="K173" s="13">
        <v>1</v>
      </c>
      <c r="L173" s="235" t="s">
        <v>90</v>
      </c>
      <c r="M173" s="5"/>
      <c r="N173" s="26">
        <v>15650</v>
      </c>
      <c r="O173" s="157">
        <v>0</v>
      </c>
    </row>
    <row r="174" spans="3:15" ht="12.75">
      <c r="C174" s="160"/>
      <c r="D174" s="185"/>
      <c r="E174" s="13"/>
      <c r="F174" s="5"/>
      <c r="G174" s="250" t="s">
        <v>133</v>
      </c>
      <c r="H174" s="13">
        <v>2</v>
      </c>
      <c r="I174" s="13">
        <v>1</v>
      </c>
      <c r="J174" s="5">
        <v>5</v>
      </c>
      <c r="K174" s="13">
        <v>1</v>
      </c>
      <c r="L174" s="235" t="s">
        <v>90</v>
      </c>
      <c r="M174" s="5"/>
      <c r="N174" s="26">
        <v>11557</v>
      </c>
      <c r="O174" s="157">
        <v>11557</v>
      </c>
    </row>
    <row r="175" spans="3:15" ht="12.75">
      <c r="C175" s="160"/>
      <c r="D175" s="185"/>
      <c r="E175" s="13"/>
      <c r="F175" s="5"/>
      <c r="G175" s="250" t="s">
        <v>133</v>
      </c>
      <c r="H175" s="13">
        <v>2</v>
      </c>
      <c r="I175" s="13">
        <v>1</v>
      </c>
      <c r="J175" s="5">
        <v>5</v>
      </c>
      <c r="K175" s="13">
        <v>2</v>
      </c>
      <c r="L175" s="235" t="s">
        <v>90</v>
      </c>
      <c r="M175" s="5"/>
      <c r="N175" s="26">
        <v>11573</v>
      </c>
      <c r="O175" s="157">
        <v>11573</v>
      </c>
    </row>
    <row r="176" spans="3:15" ht="12.75">
      <c r="C176" s="160"/>
      <c r="D176" s="185"/>
      <c r="E176" s="13"/>
      <c r="F176" s="5"/>
      <c r="G176" s="250" t="s">
        <v>133</v>
      </c>
      <c r="H176" s="13">
        <v>2</v>
      </c>
      <c r="I176" s="13">
        <v>1</v>
      </c>
      <c r="J176" s="5">
        <v>5</v>
      </c>
      <c r="K176" s="13">
        <v>3</v>
      </c>
      <c r="L176" s="235" t="s">
        <v>90</v>
      </c>
      <c r="M176" s="5"/>
      <c r="N176" s="26">
        <v>1769</v>
      </c>
      <c r="O176" s="157">
        <v>1769</v>
      </c>
    </row>
    <row r="177" spans="3:15" ht="12.75">
      <c r="C177" s="160"/>
      <c r="D177" s="185"/>
      <c r="E177" s="13"/>
      <c r="F177" s="5"/>
      <c r="G177" s="250"/>
      <c r="H177" s="13"/>
      <c r="I177" s="13"/>
      <c r="J177" s="5"/>
      <c r="K177" s="13"/>
      <c r="L177" s="235"/>
      <c r="M177" s="5"/>
      <c r="N177" s="26"/>
      <c r="O177" s="157"/>
    </row>
    <row r="178" spans="3:15" ht="12.75">
      <c r="C178" s="160"/>
      <c r="D178" s="185"/>
      <c r="E178" s="13"/>
      <c r="F178" s="5"/>
      <c r="G178" s="250"/>
      <c r="H178" s="13"/>
      <c r="I178" s="52"/>
      <c r="J178" s="5"/>
      <c r="K178" s="13"/>
      <c r="L178" s="235"/>
      <c r="M178" s="5"/>
      <c r="N178" s="26"/>
      <c r="O178" s="157"/>
    </row>
    <row r="179" spans="3:15" ht="12.75">
      <c r="C179" s="160"/>
      <c r="D179" s="185"/>
      <c r="E179" s="13"/>
      <c r="F179" s="5"/>
      <c r="G179" s="250"/>
      <c r="H179" s="13"/>
      <c r="I179" s="52"/>
      <c r="J179" s="13"/>
      <c r="K179" s="13"/>
      <c r="L179" s="235"/>
      <c r="M179" s="249"/>
      <c r="N179" s="26"/>
      <c r="O179" s="157"/>
    </row>
    <row r="180" spans="3:15" ht="12.75">
      <c r="C180" s="160"/>
      <c r="D180" s="185"/>
      <c r="E180" s="13"/>
      <c r="F180" s="5"/>
      <c r="G180" s="13"/>
      <c r="H180" s="13"/>
      <c r="I180" s="13"/>
      <c r="J180" s="5"/>
      <c r="K180" s="13"/>
      <c r="L180" s="235"/>
      <c r="M180" s="5"/>
      <c r="N180" s="26"/>
      <c r="O180" s="157"/>
    </row>
    <row r="181" spans="3:16" ht="12.75">
      <c r="C181" s="160"/>
      <c r="D181" s="5"/>
      <c r="E181" s="13"/>
      <c r="F181" s="5"/>
      <c r="G181" s="13"/>
      <c r="H181" s="13"/>
      <c r="I181" s="13"/>
      <c r="J181" s="5"/>
      <c r="K181" s="13"/>
      <c r="L181" s="234"/>
      <c r="M181" s="5"/>
      <c r="N181" s="26"/>
      <c r="O181" s="157"/>
      <c r="P181" s="10"/>
    </row>
    <row r="182" spans="3:16" ht="12.75">
      <c r="C182" s="160"/>
      <c r="D182" s="5"/>
      <c r="E182" s="13"/>
      <c r="F182" s="5"/>
      <c r="G182" s="13"/>
      <c r="H182" s="13"/>
      <c r="I182" s="13"/>
      <c r="J182" s="5"/>
      <c r="K182" s="13"/>
      <c r="L182" s="234"/>
      <c r="M182" s="5"/>
      <c r="N182" s="26"/>
      <c r="O182" s="157"/>
      <c r="P182" s="10"/>
    </row>
    <row r="183" spans="3:16" ht="12.75">
      <c r="C183" s="160"/>
      <c r="D183" s="5"/>
      <c r="E183" s="13"/>
      <c r="F183" s="5"/>
      <c r="G183" s="13"/>
      <c r="H183" s="13"/>
      <c r="I183" s="13"/>
      <c r="J183" s="5"/>
      <c r="K183" s="13"/>
      <c r="L183" s="234"/>
      <c r="M183" s="5"/>
      <c r="N183" s="26"/>
      <c r="O183" s="157"/>
      <c r="P183" s="214"/>
    </row>
    <row r="184" spans="3:16" ht="12.75">
      <c r="C184" s="160"/>
      <c r="D184" s="5"/>
      <c r="E184" s="13"/>
      <c r="F184" s="5"/>
      <c r="G184" s="13"/>
      <c r="H184" s="13"/>
      <c r="I184" s="13"/>
      <c r="J184" s="5"/>
      <c r="K184" s="13"/>
      <c r="L184" s="13"/>
      <c r="M184" s="5"/>
      <c r="N184" s="26"/>
      <c r="O184" s="157"/>
      <c r="P184" s="214"/>
    </row>
    <row r="185" spans="3:16" ht="12.75">
      <c r="C185" s="160"/>
      <c r="D185" s="5"/>
      <c r="E185" s="13"/>
      <c r="F185" s="5"/>
      <c r="G185" s="13"/>
      <c r="H185" s="13"/>
      <c r="I185" s="13"/>
      <c r="J185" s="5"/>
      <c r="K185" s="13"/>
      <c r="L185" s="13"/>
      <c r="M185" s="5"/>
      <c r="N185" s="26"/>
      <c r="O185" s="157"/>
      <c r="P185" s="214"/>
    </row>
    <row r="186" spans="3:15" ht="12.75">
      <c r="C186" s="160"/>
      <c r="D186" s="5"/>
      <c r="E186" s="13"/>
      <c r="F186" s="5"/>
      <c r="G186" s="13"/>
      <c r="H186" s="13"/>
      <c r="I186" s="13"/>
      <c r="J186" s="5"/>
      <c r="K186" s="13"/>
      <c r="L186" s="13"/>
      <c r="M186" s="5"/>
      <c r="N186" s="26"/>
      <c r="O186" s="157"/>
    </row>
    <row r="187" spans="3:15" ht="12.75">
      <c r="C187" s="160"/>
      <c r="D187" s="5"/>
      <c r="E187" s="13"/>
      <c r="F187" s="5"/>
      <c r="G187" s="13"/>
      <c r="H187" s="13"/>
      <c r="I187" s="13"/>
      <c r="J187" s="5"/>
      <c r="K187" s="13"/>
      <c r="L187" s="13"/>
      <c r="M187" s="5"/>
      <c r="N187" s="26"/>
      <c r="O187" s="157"/>
    </row>
    <row r="188" spans="3:15" ht="13.5" thickBot="1">
      <c r="C188" s="160"/>
      <c r="D188" s="5"/>
      <c r="E188" s="13"/>
      <c r="F188" s="5"/>
      <c r="G188" s="13"/>
      <c r="H188" s="13"/>
      <c r="I188" s="13"/>
      <c r="J188" s="5"/>
      <c r="K188" s="13"/>
      <c r="L188" s="29"/>
      <c r="M188" s="5"/>
      <c r="N188" s="26"/>
      <c r="O188" s="216"/>
    </row>
    <row r="189" spans="3:15" ht="13.5" hidden="1" thickBot="1">
      <c r="C189" s="160"/>
      <c r="D189" s="5"/>
      <c r="E189" s="13"/>
      <c r="F189" s="5"/>
      <c r="G189" s="13"/>
      <c r="H189" s="13"/>
      <c r="I189" s="13">
        <v>0</v>
      </c>
      <c r="J189" s="5">
        <v>0</v>
      </c>
      <c r="K189" s="13">
        <v>0</v>
      </c>
      <c r="L189" s="5"/>
      <c r="M189" s="5"/>
      <c r="N189" s="24">
        <v>0</v>
      </c>
      <c r="O189" s="161">
        <f>+N189+0</f>
        <v>0</v>
      </c>
    </row>
    <row r="190" spans="3:15" ht="13.5" hidden="1" thickBot="1">
      <c r="C190" s="160"/>
      <c r="D190" s="5"/>
      <c r="E190" s="13"/>
      <c r="F190" s="5"/>
      <c r="G190" s="13"/>
      <c r="H190" s="13"/>
      <c r="I190" s="13">
        <v>0</v>
      </c>
      <c r="J190" s="5">
        <v>0</v>
      </c>
      <c r="K190" s="13">
        <v>0</v>
      </c>
      <c r="L190" s="5"/>
      <c r="M190" s="5"/>
      <c r="N190" s="24">
        <v>0</v>
      </c>
      <c r="O190" s="161">
        <f>+N190+0</f>
        <v>0</v>
      </c>
    </row>
    <row r="191" spans="3:15" ht="13.5" hidden="1" thickBot="1">
      <c r="C191" s="160"/>
      <c r="D191" s="5"/>
      <c r="E191" s="13"/>
      <c r="F191" s="5"/>
      <c r="G191" s="13"/>
      <c r="H191" s="13"/>
      <c r="I191" s="13"/>
      <c r="J191" s="5"/>
      <c r="K191" s="13"/>
      <c r="L191" s="5"/>
      <c r="M191" s="5"/>
      <c r="N191" s="24"/>
      <c r="O191" s="161"/>
    </row>
    <row r="192" spans="3:15" ht="13.5" hidden="1" thickBot="1">
      <c r="C192" s="160"/>
      <c r="D192" s="5"/>
      <c r="E192" s="13"/>
      <c r="F192" s="5"/>
      <c r="G192" s="13"/>
      <c r="H192" s="13"/>
      <c r="I192" s="13">
        <v>0</v>
      </c>
      <c r="J192" s="5">
        <v>0</v>
      </c>
      <c r="K192" s="13">
        <v>0</v>
      </c>
      <c r="L192" s="5"/>
      <c r="M192" s="5"/>
      <c r="N192" s="24">
        <v>0</v>
      </c>
      <c r="O192" s="161">
        <f>+N192+0</f>
        <v>0</v>
      </c>
    </row>
    <row r="193" spans="3:15" ht="13.5" thickBot="1">
      <c r="C193" s="140"/>
      <c r="D193" s="163" t="s">
        <v>85</v>
      </c>
      <c r="E193" s="9"/>
      <c r="F193" s="163"/>
      <c r="G193" s="163"/>
      <c r="H193" s="163"/>
      <c r="I193" s="163"/>
      <c r="J193" s="163"/>
      <c r="K193" s="9"/>
      <c r="L193" s="9"/>
      <c r="M193" s="164" t="s">
        <v>74</v>
      </c>
      <c r="N193" s="165">
        <f>SUM(N172:N192)</f>
        <v>203549</v>
      </c>
      <c r="O193" s="166">
        <f>SUM(O172:O192)</f>
        <v>187899</v>
      </c>
    </row>
    <row r="194" spans="3:15" ht="12.75">
      <c r="C194" s="142"/>
      <c r="D194" s="143"/>
      <c r="E194" s="143"/>
      <c r="F194" s="144"/>
      <c r="G194" s="145"/>
      <c r="H194" s="145"/>
      <c r="I194" s="145"/>
      <c r="J194" s="145"/>
      <c r="K194" s="145"/>
      <c r="L194" s="145"/>
      <c r="M194" s="145"/>
      <c r="N194" s="146"/>
      <c r="O194" s="147"/>
    </row>
    <row r="195" spans="3:16" ht="15.75" thickBot="1">
      <c r="C195" s="21"/>
      <c r="D195" s="22"/>
      <c r="E195" s="22"/>
      <c r="F195" s="22"/>
      <c r="G195" s="22"/>
      <c r="H195" s="22"/>
      <c r="I195" s="22"/>
      <c r="J195" s="23" t="s">
        <v>49</v>
      </c>
      <c r="K195" s="22"/>
      <c r="L195" s="22"/>
      <c r="M195" s="22"/>
      <c r="N195" s="148">
        <f>SUM(N193+N149+N124+N69)</f>
        <v>4582484</v>
      </c>
      <c r="O195" s="148">
        <f>SUM(O193+O149+O124+O69)</f>
        <v>4000285</v>
      </c>
      <c r="P195" s="58">
        <f>N195-O195</f>
        <v>582199</v>
      </c>
    </row>
    <row r="196" spans="3:15" ht="15">
      <c r="C196" s="10"/>
      <c r="D196" s="10"/>
      <c r="E196" s="10"/>
      <c r="F196" s="10"/>
      <c r="G196" s="10"/>
      <c r="H196" s="10"/>
      <c r="I196" s="10"/>
      <c r="J196" s="19"/>
      <c r="K196" s="10"/>
      <c r="L196" s="10"/>
      <c r="M196" s="10"/>
      <c r="N196" s="159"/>
      <c r="O196" s="159"/>
    </row>
    <row r="197" spans="4:14" ht="12.75">
      <c r="D197" s="8"/>
      <c r="E197" s="8"/>
      <c r="F197" s="8"/>
      <c r="K197" s="273"/>
      <c r="L197" s="273"/>
      <c r="M197" s="273"/>
      <c r="N197" s="273"/>
    </row>
    <row r="198" spans="4:14" ht="12.75">
      <c r="D198" s="274" t="s">
        <v>15</v>
      </c>
      <c r="E198" s="274"/>
      <c r="F198" s="274"/>
      <c r="K198" s="274" t="s">
        <v>34</v>
      </c>
      <c r="L198" s="274"/>
      <c r="M198" s="274"/>
      <c r="N198" s="274"/>
    </row>
  </sheetData>
  <sheetProtection/>
  <mergeCells count="13">
    <mergeCell ref="K197:N197"/>
    <mergeCell ref="D198:F198"/>
    <mergeCell ref="K198:N198"/>
    <mergeCell ref="A1:F1"/>
    <mergeCell ref="I10:K10"/>
    <mergeCell ref="I99:K99"/>
    <mergeCell ref="I167:K167"/>
    <mergeCell ref="B65:G65"/>
    <mergeCell ref="B68:G68"/>
    <mergeCell ref="A73:D73"/>
    <mergeCell ref="A74:D74"/>
    <mergeCell ref="B66:G66"/>
    <mergeCell ref="B67:G67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2" customWidth="1"/>
    <col min="7" max="7" width="17.57421875" style="0" customWidth="1"/>
    <col min="8" max="8" width="14.421875" style="0" bestFit="1" customWidth="1"/>
  </cols>
  <sheetData>
    <row r="2" spans="3:5" ht="18">
      <c r="C2" s="275" t="s">
        <v>57</v>
      </c>
      <c r="D2" s="275"/>
      <c r="E2" s="275"/>
    </row>
    <row r="4" spans="3:5" ht="15.75">
      <c r="C4" s="276" t="s">
        <v>60</v>
      </c>
      <c r="D4" s="276"/>
      <c r="E4" s="276"/>
    </row>
    <row r="5" spans="3:6" ht="15.75">
      <c r="C5" s="31"/>
      <c r="D5" s="172">
        <v>42767</v>
      </c>
      <c r="E5" s="31"/>
      <c r="F5" s="55"/>
    </row>
    <row r="6" spans="3:5" ht="15.75">
      <c r="C6" s="31"/>
      <c r="D6" s="44"/>
      <c r="E6" s="31"/>
    </row>
    <row r="7" spans="3:5" ht="15.75">
      <c r="C7" s="31"/>
      <c r="D7" s="44"/>
      <c r="E7" s="31"/>
    </row>
    <row r="9" spans="2:7" ht="12.75">
      <c r="B9" s="54" t="s">
        <v>61</v>
      </c>
      <c r="E9" s="30"/>
      <c r="F9" s="55">
        <v>10379306</v>
      </c>
      <c r="G9" s="32"/>
    </row>
    <row r="10" spans="2:7" ht="12.75">
      <c r="B10" s="54"/>
      <c r="F10" s="55"/>
      <c r="G10" s="32"/>
    </row>
    <row r="11" spans="2:7" ht="12.75">
      <c r="B11" s="53" t="s">
        <v>62</v>
      </c>
      <c r="C11" s="34"/>
      <c r="E11" s="30"/>
      <c r="F11" s="129">
        <v>4582484</v>
      </c>
      <c r="G11" s="39"/>
    </row>
    <row r="12" ht="12.75">
      <c r="G12" s="39"/>
    </row>
    <row r="13" spans="2:8" ht="12.75">
      <c r="B13" t="s">
        <v>63</v>
      </c>
      <c r="F13" s="55">
        <f>+F9-F10+F11</f>
        <v>14961790</v>
      </c>
      <c r="G13" s="32"/>
      <c r="H13" s="120"/>
    </row>
    <row r="14" spans="2:8" ht="12.75">
      <c r="B14" s="30"/>
      <c r="D14" s="35"/>
      <c r="E14" s="30"/>
      <c r="F14" s="39"/>
      <c r="G14" s="39"/>
      <c r="H14" s="120"/>
    </row>
    <row r="15" spans="2:8" ht="12.75">
      <c r="B15" s="53" t="s">
        <v>64</v>
      </c>
      <c r="E15" s="120"/>
      <c r="F15" s="55">
        <v>4000285</v>
      </c>
      <c r="G15" s="55"/>
      <c r="H15" s="120"/>
    </row>
    <row r="16" spans="2:8" ht="12.75">
      <c r="B16" s="53"/>
      <c r="E16" s="30"/>
      <c r="G16" s="32"/>
      <c r="H16" s="47"/>
    </row>
    <row r="17" spans="2:7" ht="12.75">
      <c r="B17" s="53"/>
      <c r="E17" s="30"/>
      <c r="G17" s="32"/>
    </row>
    <row r="18" spans="2:8" ht="12.75">
      <c r="B18" s="49" t="s">
        <v>65</v>
      </c>
      <c r="E18" s="30"/>
      <c r="F18" s="47">
        <f>+F13-F15</f>
        <v>10961505</v>
      </c>
      <c r="G18" s="47"/>
      <c r="H18" s="120"/>
    </row>
    <row r="19" spans="6:8" ht="12.75">
      <c r="F19" s="39"/>
      <c r="G19" s="39"/>
      <c r="H19" s="120"/>
    </row>
    <row r="20" spans="7:8" ht="12.75">
      <c r="G20" s="32"/>
      <c r="H20" s="38"/>
    </row>
    <row r="21" ht="12.75">
      <c r="G21" s="32"/>
    </row>
    <row r="22" spans="5:7" ht="12.75">
      <c r="E22" s="10"/>
      <c r="F22" s="39"/>
      <c r="G22" s="39"/>
    </row>
    <row r="23" spans="2:7" ht="12.75">
      <c r="B23" t="s">
        <v>58</v>
      </c>
      <c r="E23" s="30"/>
      <c r="F23" s="47">
        <v>10379306</v>
      </c>
      <c r="G23" s="39"/>
    </row>
    <row r="24" spans="5:7" ht="12.75">
      <c r="E24" s="10"/>
      <c r="G24" s="32"/>
    </row>
    <row r="25" spans="2:7" ht="12.75">
      <c r="B25" t="s">
        <v>59</v>
      </c>
      <c r="E25" s="30"/>
      <c r="F25" s="129">
        <f>+F18+0</f>
        <v>10961505</v>
      </c>
      <c r="G25" s="39"/>
    </row>
    <row r="26" spans="5:7" ht="12.75">
      <c r="E26" s="30"/>
      <c r="F26" s="39"/>
      <c r="G26" s="39"/>
    </row>
    <row r="27" spans="2:8" ht="13.5" thickBot="1">
      <c r="B27" s="49" t="s">
        <v>140</v>
      </c>
      <c r="E27" s="30"/>
      <c r="F27" s="130">
        <f>+F25-F23</f>
        <v>582199</v>
      </c>
      <c r="G27" s="47"/>
      <c r="H27" s="42"/>
    </row>
    <row r="28" spans="5:6" ht="13.5" thickTop="1">
      <c r="E28" s="10"/>
      <c r="F28" s="39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1">
      <selection activeCell="F17" sqref="F17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0" customWidth="1"/>
    <col min="6" max="6" width="21.28125" style="0" customWidth="1"/>
    <col min="7" max="7" width="16.00390625" style="32" customWidth="1"/>
    <col min="8" max="8" width="15.7109375" style="0" customWidth="1"/>
    <col min="9" max="9" width="13.7109375" style="0" customWidth="1"/>
  </cols>
  <sheetData>
    <row r="2" spans="2:4" ht="18">
      <c r="B2" s="277" t="s">
        <v>57</v>
      </c>
      <c r="C2" s="277"/>
      <c r="D2" s="277"/>
    </row>
    <row r="4" spans="2:4" ht="15.75">
      <c r="B4" s="276" t="s">
        <v>56</v>
      </c>
      <c r="C4" s="276"/>
      <c r="D4" s="276"/>
    </row>
    <row r="5" spans="2:4" ht="15.75">
      <c r="B5" s="31"/>
      <c r="C5" s="172">
        <v>42767</v>
      </c>
      <c r="D5" s="31"/>
    </row>
    <row r="7" spans="2:6" ht="12.75" hidden="1">
      <c r="B7" s="49" t="s">
        <v>86</v>
      </c>
      <c r="F7" s="55">
        <v>716508</v>
      </c>
    </row>
    <row r="8" spans="3:6" ht="12.75" hidden="1">
      <c r="C8" t="s">
        <v>76</v>
      </c>
      <c r="F8" s="174"/>
    </row>
    <row r="9" spans="2:6" ht="12.75">
      <c r="B9" s="49"/>
      <c r="F9" s="47"/>
    </row>
    <row r="10" spans="2:6" ht="12.75">
      <c r="B10" s="54"/>
      <c r="F10" s="47"/>
    </row>
    <row r="11" spans="2:9" ht="12.75">
      <c r="B11" s="49" t="s">
        <v>66</v>
      </c>
      <c r="E11" s="30" t="s">
        <v>54</v>
      </c>
      <c r="F11" s="55">
        <v>1262244</v>
      </c>
      <c r="G11" s="55"/>
      <c r="I11" s="173"/>
    </row>
    <row r="12" spans="2:9" ht="12.75">
      <c r="B12" t="s">
        <v>139</v>
      </c>
      <c r="F12" s="32">
        <v>0</v>
      </c>
      <c r="I12" s="173"/>
    </row>
    <row r="13" spans="2:9" ht="12.75">
      <c r="B13" t="s">
        <v>67</v>
      </c>
      <c r="E13" s="30" t="s">
        <v>54</v>
      </c>
      <c r="F13" s="32">
        <v>239890</v>
      </c>
      <c r="H13" t="s">
        <v>84</v>
      </c>
      <c r="I13" s="173"/>
    </row>
    <row r="14" spans="2:9" ht="12.75">
      <c r="B14" t="s">
        <v>82</v>
      </c>
      <c r="E14" s="30" t="s">
        <v>54</v>
      </c>
      <c r="F14" s="33">
        <v>14195</v>
      </c>
      <c r="I14" s="173"/>
    </row>
    <row r="15" spans="2:9" ht="12.75">
      <c r="B15" s="49" t="s">
        <v>72</v>
      </c>
      <c r="C15" s="42"/>
      <c r="D15" s="42"/>
      <c r="E15" s="30" t="s">
        <v>54</v>
      </c>
      <c r="F15" s="55">
        <f>SUM(F11-F12+F13+F14)</f>
        <v>1516329</v>
      </c>
      <c r="H15" s="38"/>
      <c r="I15" s="173"/>
    </row>
    <row r="16" spans="6:9" ht="12.75">
      <c r="F16" s="32"/>
      <c r="I16" s="173"/>
    </row>
    <row r="17" spans="2:9" ht="12.75">
      <c r="B17" t="s">
        <v>68</v>
      </c>
      <c r="E17" s="30" t="s">
        <v>54</v>
      </c>
      <c r="F17" s="169">
        <v>610153</v>
      </c>
      <c r="G17" s="55"/>
      <c r="I17" s="173"/>
    </row>
    <row r="18" spans="2:9" ht="12.75">
      <c r="B18" s="49" t="s">
        <v>69</v>
      </c>
      <c r="F18" s="55">
        <f>F15-F17</f>
        <v>906176</v>
      </c>
      <c r="G18" s="55"/>
      <c r="I18" s="173"/>
    </row>
    <row r="19" spans="6:9" ht="12.75">
      <c r="F19" s="32"/>
      <c r="I19" s="173"/>
    </row>
    <row r="20" spans="2:9" ht="12.75">
      <c r="B20" t="s">
        <v>66</v>
      </c>
      <c r="E20" s="30" t="s">
        <v>54</v>
      </c>
      <c r="F20" s="55">
        <v>1262244</v>
      </c>
      <c r="I20" s="173"/>
    </row>
    <row r="21" spans="6:9" ht="12.75">
      <c r="F21" s="32"/>
      <c r="I21" s="173"/>
    </row>
    <row r="22" spans="2:9" ht="12.75">
      <c r="B22" t="s">
        <v>70</v>
      </c>
      <c r="E22" s="30" t="s">
        <v>54</v>
      </c>
      <c r="F22" s="33">
        <v>906176</v>
      </c>
      <c r="G22" s="39"/>
      <c r="I22" s="173"/>
    </row>
    <row r="23" spans="6:9" ht="12.75">
      <c r="F23" s="32"/>
      <c r="I23" s="173"/>
    </row>
    <row r="24" spans="2:9" ht="12.75" customHeight="1" thickBot="1">
      <c r="B24" s="49" t="s">
        <v>143</v>
      </c>
      <c r="C24" s="49"/>
      <c r="D24" s="49"/>
      <c r="E24" s="56" t="s">
        <v>54</v>
      </c>
      <c r="F24" s="130">
        <f>+F20-F22</f>
        <v>356068</v>
      </c>
      <c r="G24" s="55"/>
      <c r="I24" s="173"/>
    </row>
    <row r="25" spans="6:9" ht="13.5" thickTop="1">
      <c r="F25" s="32"/>
      <c r="I25" s="173"/>
    </row>
    <row r="26" ht="12.75" customHeight="1">
      <c r="F26" s="32"/>
    </row>
    <row r="27" ht="12.75">
      <c r="F27" s="39"/>
    </row>
    <row r="28" ht="12.75">
      <c r="F28" s="39"/>
    </row>
    <row r="29" ht="12.75">
      <c r="F29" s="39"/>
    </row>
    <row r="30" ht="12.75">
      <c r="F30" s="39"/>
    </row>
    <row r="31" ht="12.75">
      <c r="F31" s="39"/>
    </row>
    <row r="32" ht="12.75">
      <c r="F32" s="39"/>
    </row>
    <row r="33" ht="12.75">
      <c r="F33" s="39"/>
    </row>
    <row r="34" ht="12.75">
      <c r="F34" s="32"/>
    </row>
    <row r="35" ht="12.75">
      <c r="F35" s="32"/>
    </row>
    <row r="36" ht="12.75">
      <c r="F36" s="32"/>
    </row>
    <row r="37" ht="12.75">
      <c r="F37" s="32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0" t="s">
        <v>102</v>
      </c>
      <c r="E2" s="41"/>
      <c r="G2" s="278" t="s">
        <v>103</v>
      </c>
      <c r="H2" s="279"/>
    </row>
    <row r="3" spans="4:5" ht="12.75">
      <c r="D3" s="18"/>
      <c r="E3" s="18"/>
    </row>
    <row r="4" spans="4:7" ht="12.75">
      <c r="D4" s="43" t="s">
        <v>29</v>
      </c>
      <c r="G4" s="43" t="s">
        <v>30</v>
      </c>
    </row>
    <row r="5" spans="1:8" ht="12.75">
      <c r="A5" s="93" t="s">
        <v>58</v>
      </c>
      <c r="B5" s="94"/>
      <c r="C5" s="67"/>
      <c r="D5" s="65"/>
      <c r="E5" s="66"/>
      <c r="F5" s="67"/>
      <c r="G5" s="65"/>
      <c r="H5" s="66"/>
    </row>
    <row r="6" spans="1:8" ht="12.75">
      <c r="A6" s="95" t="s">
        <v>104</v>
      </c>
      <c r="B6" s="96"/>
      <c r="C6" s="59"/>
      <c r="D6" s="36"/>
      <c r="E6" s="61"/>
      <c r="F6" s="59"/>
      <c r="G6" s="36">
        <v>2018119</v>
      </c>
      <c r="H6" s="61"/>
    </row>
    <row r="7" spans="1:8" ht="12.75">
      <c r="A7" s="95" t="s">
        <v>105</v>
      </c>
      <c r="B7" s="96"/>
      <c r="C7" s="59"/>
      <c r="D7" s="36"/>
      <c r="E7" s="61"/>
      <c r="F7" s="59"/>
      <c r="G7" s="36">
        <v>1767312</v>
      </c>
      <c r="H7" s="61"/>
    </row>
    <row r="8" spans="1:8" ht="12.75">
      <c r="A8" s="95" t="s">
        <v>106</v>
      </c>
      <c r="B8" s="96"/>
      <c r="C8" s="59"/>
      <c r="D8" s="36"/>
      <c r="E8" s="61"/>
      <c r="F8" s="59"/>
      <c r="G8" s="36">
        <v>230000</v>
      </c>
      <c r="H8" s="61"/>
    </row>
    <row r="9" spans="1:8" ht="12.75">
      <c r="A9" s="95" t="s">
        <v>107</v>
      </c>
      <c r="B9" s="96"/>
      <c r="C9" s="59"/>
      <c r="D9" s="36"/>
      <c r="E9" s="61"/>
      <c r="F9" s="59"/>
      <c r="G9" s="36">
        <v>890569</v>
      </c>
      <c r="H9" s="139"/>
    </row>
    <row r="10" spans="1:8" ht="12.75">
      <c r="A10" s="101" t="s">
        <v>108</v>
      </c>
      <c r="B10" s="96"/>
      <c r="C10" s="59"/>
      <c r="D10" s="36"/>
      <c r="E10" s="61"/>
      <c r="F10" s="59"/>
      <c r="G10" s="36">
        <v>405943</v>
      </c>
      <c r="H10" s="61"/>
    </row>
    <row r="11" spans="1:8" ht="12.75">
      <c r="A11" s="97"/>
      <c r="B11" s="98" t="s">
        <v>109</v>
      </c>
      <c r="C11" s="62"/>
      <c r="D11" s="63"/>
      <c r="E11" s="64"/>
      <c r="F11" s="62"/>
      <c r="G11" s="63"/>
      <c r="H11" s="127">
        <f>SUM(G6:G10)</f>
        <v>5311943</v>
      </c>
    </row>
    <row r="12" spans="1:8" ht="12.75">
      <c r="A12" s="99" t="s">
        <v>110</v>
      </c>
      <c r="B12" s="100"/>
      <c r="C12" s="67"/>
      <c r="D12" s="65"/>
      <c r="E12" s="66"/>
      <c r="F12" s="67"/>
      <c r="G12" s="65"/>
      <c r="H12" s="66"/>
    </row>
    <row r="13" spans="1:8" ht="12.75">
      <c r="A13" s="101" t="s">
        <v>111</v>
      </c>
      <c r="B13" s="102"/>
      <c r="C13" s="59"/>
      <c r="D13" s="36">
        <v>2077156</v>
      </c>
      <c r="E13" s="61"/>
      <c r="F13" s="59"/>
      <c r="G13" s="36">
        <v>2077156</v>
      </c>
      <c r="H13" s="61"/>
    </row>
    <row r="14" spans="1:8" ht="12.75">
      <c r="A14" s="101" t="s">
        <v>112</v>
      </c>
      <c r="B14" s="102"/>
      <c r="C14" s="59"/>
      <c r="D14" s="36">
        <v>306924</v>
      </c>
      <c r="E14" s="61"/>
      <c r="F14" s="59"/>
      <c r="G14" s="36">
        <v>306924</v>
      </c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 t="s">
        <v>113</v>
      </c>
      <c r="B16" s="102"/>
      <c r="C16" s="59">
        <v>831322</v>
      </c>
      <c r="D16" s="36"/>
      <c r="E16" s="61"/>
      <c r="F16" s="59">
        <v>831322</v>
      </c>
      <c r="G16" s="36" t="s">
        <v>114</v>
      </c>
      <c r="H16" s="61"/>
    </row>
    <row r="17" spans="1:8" ht="12.75">
      <c r="A17" s="101" t="s">
        <v>115</v>
      </c>
      <c r="B17" s="102"/>
      <c r="C17" s="59"/>
      <c r="D17" s="36"/>
      <c r="E17" s="61"/>
      <c r="F17" s="59">
        <f>+C17+0</f>
        <v>0</v>
      </c>
      <c r="G17" s="36"/>
      <c r="H17" s="61"/>
    </row>
    <row r="18" spans="1:8" ht="12.75">
      <c r="A18" s="101" t="s">
        <v>116</v>
      </c>
      <c r="B18" s="102"/>
      <c r="C18" s="59">
        <v>7300</v>
      </c>
      <c r="D18" s="36"/>
      <c r="E18" s="61"/>
      <c r="F18" s="59">
        <v>7300</v>
      </c>
      <c r="G18" s="36"/>
      <c r="H18" s="61"/>
    </row>
    <row r="19" spans="1:8" ht="12.75">
      <c r="A19" s="138" t="s">
        <v>117</v>
      </c>
      <c r="B19" s="102"/>
      <c r="C19" s="59">
        <v>511600</v>
      </c>
      <c r="D19" s="36"/>
      <c r="E19" s="61"/>
      <c r="F19" s="59">
        <v>511600</v>
      </c>
      <c r="G19" s="36"/>
      <c r="H19" s="61"/>
    </row>
    <row r="20" spans="1:8" ht="12.75">
      <c r="A20" s="101" t="s">
        <v>118</v>
      </c>
      <c r="B20" s="102"/>
      <c r="C20" s="59">
        <v>0</v>
      </c>
      <c r="D20" s="36"/>
      <c r="E20" s="61"/>
      <c r="F20" s="59">
        <v>0</v>
      </c>
      <c r="G20" s="36"/>
      <c r="H20" s="61"/>
    </row>
    <row r="21" spans="1:8" ht="12.75">
      <c r="A21" s="101" t="s">
        <v>119</v>
      </c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 t="s">
        <v>120</v>
      </c>
      <c r="C23" s="68"/>
      <c r="D23" s="110">
        <f>SUM(C16:C22)</f>
        <v>1350222</v>
      </c>
      <c r="E23" s="61"/>
      <c r="F23" s="59"/>
      <c r="G23" s="110">
        <f>SUM(F16:F22)</f>
        <v>1350222</v>
      </c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 t="s">
        <v>121</v>
      </c>
      <c r="B25" s="102"/>
      <c r="C25" s="59"/>
      <c r="D25" s="110">
        <v>1119820</v>
      </c>
      <c r="E25" s="61"/>
      <c r="F25" s="59"/>
      <c r="G25" s="36"/>
      <c r="H25" s="61"/>
    </row>
    <row r="26" spans="1:8" ht="12.75">
      <c r="A26" s="104"/>
      <c r="B26" s="105" t="s">
        <v>109</v>
      </c>
      <c r="C26" s="62"/>
      <c r="D26" s="63"/>
      <c r="E26" s="127">
        <f>SUM(D13+D14+D23+D25)</f>
        <v>4854122</v>
      </c>
      <c r="F26" s="62"/>
      <c r="G26" s="63"/>
      <c r="H26" s="127">
        <f>SUM(H11+G13+G14+G15+G23)</f>
        <v>9046245</v>
      </c>
    </row>
    <row r="27" spans="1:8" ht="12.75">
      <c r="A27" s="99" t="s">
        <v>122</v>
      </c>
      <c r="B27" s="100"/>
      <c r="C27" s="59">
        <v>445250</v>
      </c>
      <c r="D27" s="65"/>
      <c r="E27" s="66"/>
      <c r="F27" s="27">
        <v>445250</v>
      </c>
      <c r="G27" s="65"/>
      <c r="H27" s="66"/>
    </row>
    <row r="28" spans="1:8" ht="12.75">
      <c r="A28" s="101"/>
      <c r="B28" s="102"/>
      <c r="C28" s="59">
        <v>34693.2</v>
      </c>
      <c r="D28" s="36"/>
      <c r="E28" s="36"/>
      <c r="F28" s="27">
        <v>34693.2</v>
      </c>
      <c r="G28" s="36"/>
      <c r="H28" s="61"/>
    </row>
    <row r="29" spans="1:8" ht="12.75">
      <c r="A29" s="101"/>
      <c r="B29" s="102"/>
      <c r="C29" s="59">
        <v>18350</v>
      </c>
      <c r="D29" s="36"/>
      <c r="E29" s="36"/>
      <c r="F29" s="27">
        <v>18350</v>
      </c>
      <c r="G29" s="36"/>
      <c r="H29" s="61"/>
    </row>
    <row r="30" spans="1:8" ht="12.75">
      <c r="A30" s="101"/>
      <c r="B30" s="102"/>
      <c r="C30" s="59">
        <v>43585.4</v>
      </c>
      <c r="D30" s="36"/>
      <c r="E30" s="36"/>
      <c r="F30" s="27">
        <v>43585.4</v>
      </c>
      <c r="G30" s="36"/>
      <c r="H30" s="61"/>
    </row>
    <row r="31" spans="1:8" ht="12.75">
      <c r="A31" s="101"/>
      <c r="B31" s="102"/>
      <c r="C31" s="59">
        <v>27000</v>
      </c>
      <c r="D31" s="36"/>
      <c r="E31" s="36"/>
      <c r="F31" s="27">
        <v>27000</v>
      </c>
      <c r="G31" s="36"/>
      <c r="H31" s="61"/>
    </row>
    <row r="32" spans="1:8" ht="12.75">
      <c r="A32" s="101"/>
      <c r="B32" s="102"/>
      <c r="C32" s="59">
        <v>474175.55</v>
      </c>
      <c r="D32" s="36"/>
      <c r="E32" s="36"/>
      <c r="F32" s="27">
        <v>474175.55</v>
      </c>
      <c r="G32" s="36"/>
      <c r="H32" s="61" t="s">
        <v>76</v>
      </c>
    </row>
    <row r="33" spans="1:8" ht="12.75">
      <c r="A33" s="101"/>
      <c r="B33" s="102"/>
      <c r="C33" s="59">
        <v>47952.34</v>
      </c>
      <c r="D33" s="36"/>
      <c r="E33" s="36"/>
      <c r="F33" s="27">
        <v>47952.34</v>
      </c>
      <c r="G33" s="36"/>
      <c r="H33" s="61"/>
    </row>
    <row r="34" spans="1:8" ht="12.75">
      <c r="A34" s="101"/>
      <c r="B34" s="102"/>
      <c r="C34" s="59">
        <v>17500</v>
      </c>
      <c r="D34" s="36"/>
      <c r="E34" s="36"/>
      <c r="F34" s="27">
        <v>17500</v>
      </c>
      <c r="G34" s="36"/>
      <c r="H34" s="61"/>
    </row>
    <row r="35" spans="1:8" ht="12.75">
      <c r="A35" s="101"/>
      <c r="B35" s="102"/>
      <c r="C35" s="59">
        <v>25552.45</v>
      </c>
      <c r="D35" s="36"/>
      <c r="E35" s="36"/>
      <c r="F35" s="27">
        <v>25552.45</v>
      </c>
      <c r="G35" s="36"/>
      <c r="H35" s="61"/>
    </row>
    <row r="36" spans="1:8" ht="12.75">
      <c r="A36" s="101"/>
      <c r="B36" s="102"/>
      <c r="C36" s="59">
        <v>59175</v>
      </c>
      <c r="D36" s="36"/>
      <c r="E36" s="36"/>
      <c r="F36" s="27">
        <v>59175</v>
      </c>
      <c r="G36" s="36"/>
      <c r="H36" s="61"/>
    </row>
    <row r="37" spans="1:8" ht="12.75">
      <c r="A37" s="101"/>
      <c r="B37" s="102"/>
      <c r="C37" s="59">
        <v>511858.94</v>
      </c>
      <c r="D37" s="36"/>
      <c r="E37" s="36"/>
      <c r="F37" s="27">
        <v>511858.94</v>
      </c>
      <c r="G37" s="36"/>
      <c r="H37" s="61"/>
    </row>
    <row r="38" spans="1:8" ht="12.75">
      <c r="A38" s="101"/>
      <c r="B38" s="61"/>
      <c r="C38" s="59">
        <v>29760.54</v>
      </c>
      <c r="D38" s="36"/>
      <c r="E38" s="36"/>
      <c r="F38" s="27">
        <v>29760.54</v>
      </c>
      <c r="G38" s="36"/>
      <c r="H38" s="61"/>
    </row>
    <row r="39" spans="1:8" ht="12.75">
      <c r="A39" s="101"/>
      <c r="B39" s="102"/>
      <c r="C39" s="59">
        <v>34076.02</v>
      </c>
      <c r="D39" s="36"/>
      <c r="E39" s="36"/>
      <c r="F39" s="27">
        <v>34076.02</v>
      </c>
      <c r="G39" s="36"/>
      <c r="H39" s="61"/>
    </row>
    <row r="40" spans="1:8" ht="12.75">
      <c r="A40" s="101"/>
      <c r="B40" s="102"/>
      <c r="C40" s="59">
        <v>4415.36</v>
      </c>
      <c r="D40" s="36"/>
      <c r="E40" s="36"/>
      <c r="F40" s="27">
        <v>4415.36</v>
      </c>
      <c r="G40" s="36"/>
      <c r="H40" s="61"/>
    </row>
    <row r="41" spans="1:8" ht="12.75">
      <c r="A41" s="101"/>
      <c r="B41" s="102"/>
      <c r="C41" s="59">
        <v>17382.06</v>
      </c>
      <c r="D41" s="36"/>
      <c r="E41" s="36"/>
      <c r="F41" s="27">
        <v>17382.06</v>
      </c>
      <c r="G41" s="36"/>
      <c r="H41" s="61"/>
    </row>
    <row r="42" spans="1:8" ht="12.75">
      <c r="A42" s="101"/>
      <c r="B42" s="102"/>
      <c r="C42" s="59">
        <v>10803</v>
      </c>
      <c r="D42" s="36"/>
      <c r="E42" s="36"/>
      <c r="F42" s="27">
        <v>10803</v>
      </c>
      <c r="G42" s="36"/>
      <c r="H42" s="61"/>
    </row>
    <row r="43" spans="1:8" ht="12.75">
      <c r="A43" s="101"/>
      <c r="B43" s="102"/>
      <c r="C43" s="59">
        <v>2400</v>
      </c>
      <c r="D43" s="36"/>
      <c r="E43" s="36"/>
      <c r="F43" s="27">
        <v>2400</v>
      </c>
      <c r="G43" s="36"/>
      <c r="H43" s="61"/>
    </row>
    <row r="44" spans="1:8" ht="12.75">
      <c r="A44" s="101"/>
      <c r="B44" s="102"/>
      <c r="C44" s="59">
        <v>122265.89</v>
      </c>
      <c r="D44" s="36"/>
      <c r="E44" s="36"/>
      <c r="F44" s="27">
        <v>120765.89</v>
      </c>
      <c r="G44" s="36"/>
      <c r="H44" s="61"/>
    </row>
    <row r="45" spans="1:8" ht="12.75">
      <c r="A45" s="101"/>
      <c r="B45" s="102"/>
      <c r="C45" s="59">
        <v>12159.12</v>
      </c>
      <c r="D45" s="36"/>
      <c r="E45" s="36"/>
      <c r="F45" s="27">
        <v>12159.12</v>
      </c>
      <c r="G45" s="36"/>
      <c r="H45" s="61"/>
    </row>
    <row r="46" spans="1:8" ht="12.75">
      <c r="A46" s="101"/>
      <c r="B46" s="102"/>
      <c r="C46" s="59">
        <v>106830.2</v>
      </c>
      <c r="D46" s="36"/>
      <c r="E46" s="36"/>
      <c r="F46" s="27">
        <v>22990.48</v>
      </c>
      <c r="G46" s="36"/>
      <c r="H46" s="61"/>
    </row>
    <row r="47" spans="1:8" ht="12.75">
      <c r="A47" s="101"/>
      <c r="B47" s="102"/>
      <c r="C47" s="59">
        <v>27340</v>
      </c>
      <c r="D47" s="36"/>
      <c r="E47" s="36"/>
      <c r="F47" s="27">
        <v>27340</v>
      </c>
      <c r="G47" s="36"/>
      <c r="H47" s="61"/>
    </row>
    <row r="48" spans="1:8" ht="12.75">
      <c r="A48" s="101"/>
      <c r="B48" s="102"/>
      <c r="C48" s="27">
        <v>4457.65</v>
      </c>
      <c r="D48" s="36"/>
      <c r="E48" s="36"/>
      <c r="F48" s="27">
        <v>4457.65</v>
      </c>
      <c r="G48" s="36"/>
      <c r="H48" s="61"/>
    </row>
    <row r="49" spans="1:8" ht="12.75">
      <c r="A49" s="101"/>
      <c r="B49" s="102"/>
      <c r="C49" s="27">
        <v>98284.58</v>
      </c>
      <c r="D49" s="36"/>
      <c r="E49" s="36"/>
      <c r="F49" s="27">
        <v>98284.58</v>
      </c>
      <c r="G49" s="36"/>
      <c r="H49" s="61"/>
    </row>
    <row r="50" spans="1:8" ht="12.75">
      <c r="A50" s="101"/>
      <c r="B50" s="102"/>
      <c r="C50" s="27">
        <v>77559.6</v>
      </c>
      <c r="D50" s="36"/>
      <c r="E50" s="36"/>
      <c r="F50" s="27">
        <v>77559.6</v>
      </c>
      <c r="G50" s="36"/>
      <c r="H50" s="61"/>
    </row>
    <row r="51" spans="1:8" ht="12.75">
      <c r="A51" s="101"/>
      <c r="B51" s="102"/>
      <c r="C51" s="27">
        <v>3260.02</v>
      </c>
      <c r="D51" s="36"/>
      <c r="E51" s="36"/>
      <c r="F51" s="27">
        <v>3260.02</v>
      </c>
      <c r="G51" s="36"/>
      <c r="H51" s="61"/>
    </row>
    <row r="52" spans="1:8" ht="12.75">
      <c r="A52" s="101"/>
      <c r="B52" s="102"/>
      <c r="C52" s="27">
        <v>22156</v>
      </c>
      <c r="D52" s="36"/>
      <c r="E52" s="36"/>
      <c r="F52" s="27">
        <v>22156</v>
      </c>
      <c r="G52" s="36"/>
      <c r="H52" s="61"/>
    </row>
    <row r="53" spans="1:8" ht="12.75">
      <c r="A53" s="101"/>
      <c r="B53" s="102"/>
      <c r="C53" s="27">
        <v>28612.55</v>
      </c>
      <c r="D53" s="36"/>
      <c r="E53" s="36"/>
      <c r="F53" s="27">
        <v>28612.55</v>
      </c>
      <c r="G53" s="36"/>
      <c r="H53" s="61"/>
    </row>
    <row r="54" spans="1:8" ht="12.75">
      <c r="A54" s="101"/>
      <c r="B54" s="102"/>
      <c r="C54" s="27">
        <v>150900</v>
      </c>
      <c r="D54" s="36"/>
      <c r="E54" s="36"/>
      <c r="F54" s="27">
        <v>150900</v>
      </c>
      <c r="G54" s="36"/>
      <c r="H54" s="61"/>
    </row>
    <row r="55" spans="1:8" ht="12.75">
      <c r="A55" s="101"/>
      <c r="B55" s="102"/>
      <c r="C55" s="27">
        <v>24545.5</v>
      </c>
      <c r="D55" s="36"/>
      <c r="E55" s="36"/>
      <c r="F55" s="27">
        <v>24545.5</v>
      </c>
      <c r="G55" s="36"/>
      <c r="H55" s="61"/>
    </row>
    <row r="56" spans="1:8" ht="12.75">
      <c r="A56" s="101"/>
      <c r="B56" s="102"/>
      <c r="C56" s="27">
        <v>4764.12</v>
      </c>
      <c r="D56" s="36"/>
      <c r="E56" s="36"/>
      <c r="F56" s="27">
        <v>4764.12</v>
      </c>
      <c r="G56" s="36"/>
      <c r="H56" s="61"/>
    </row>
    <row r="57" spans="1:8" ht="12.75">
      <c r="A57" s="101"/>
      <c r="B57" s="102"/>
      <c r="C57" s="27">
        <v>8769.6</v>
      </c>
      <c r="D57" s="36"/>
      <c r="E57" s="36"/>
      <c r="F57" s="27">
        <v>8769.6</v>
      </c>
      <c r="G57" s="36"/>
      <c r="H57" s="61"/>
    </row>
    <row r="58" spans="1:8" ht="12.75">
      <c r="A58" s="101"/>
      <c r="B58" s="102"/>
      <c r="C58" s="27">
        <v>8864.62</v>
      </c>
      <c r="D58" s="36"/>
      <c r="E58" s="36"/>
      <c r="F58" s="27">
        <v>8864.62</v>
      </c>
      <c r="G58" s="36"/>
      <c r="H58" s="61"/>
    </row>
    <row r="59" spans="1:8" ht="12.75">
      <c r="A59" s="101"/>
      <c r="B59" s="102"/>
      <c r="C59" s="27">
        <v>8850</v>
      </c>
      <c r="D59" s="36"/>
      <c r="E59" s="36"/>
      <c r="F59" s="27">
        <v>8850</v>
      </c>
      <c r="G59" s="36"/>
      <c r="H59" s="61"/>
    </row>
    <row r="60" spans="1:8" ht="12.75">
      <c r="A60" s="101"/>
      <c r="B60" s="102"/>
      <c r="C60" s="27">
        <v>9579.6</v>
      </c>
      <c r="D60" s="36"/>
      <c r="E60" s="36"/>
      <c r="F60" s="27">
        <v>9579.6</v>
      </c>
      <c r="G60" s="36"/>
      <c r="H60" s="61"/>
    </row>
    <row r="61" spans="1:8" ht="12.75">
      <c r="A61" s="101"/>
      <c r="B61" s="102"/>
      <c r="C61" s="27">
        <v>3070.82</v>
      </c>
      <c r="D61" s="36"/>
      <c r="E61" s="36"/>
      <c r="F61" s="27">
        <v>3070.82</v>
      </c>
      <c r="G61" s="36"/>
      <c r="H61" s="61"/>
    </row>
    <row r="62" spans="1:8" ht="12.75">
      <c r="A62" s="101"/>
      <c r="B62" s="102"/>
      <c r="C62" s="27">
        <v>9819.6</v>
      </c>
      <c r="D62" s="36"/>
      <c r="E62" s="36"/>
      <c r="F62" s="27">
        <v>9819.6</v>
      </c>
      <c r="G62" s="36"/>
      <c r="H62" s="61"/>
    </row>
    <row r="63" spans="1:8" ht="12.75">
      <c r="A63" s="101"/>
      <c r="B63" s="102"/>
      <c r="C63" s="27">
        <v>54019.3</v>
      </c>
      <c r="D63" s="36"/>
      <c r="E63" s="36"/>
      <c r="F63" s="27">
        <v>54019.3</v>
      </c>
      <c r="G63" s="36"/>
      <c r="H63" s="61"/>
    </row>
    <row r="64" spans="1:8" ht="12.75">
      <c r="A64" s="101"/>
      <c r="B64" s="102"/>
      <c r="C64" s="27">
        <v>11398.5</v>
      </c>
      <c r="D64" s="36"/>
      <c r="E64" s="36"/>
      <c r="F64" s="27">
        <v>11398.5</v>
      </c>
      <c r="G64" s="36"/>
      <c r="H64" s="61"/>
    </row>
    <row r="65" spans="1:8" ht="12.75">
      <c r="A65" s="101"/>
      <c r="B65" s="102"/>
      <c r="C65" s="27">
        <v>9512.56</v>
      </c>
      <c r="D65" s="36"/>
      <c r="E65" s="36"/>
      <c r="F65" s="27">
        <v>9512.56</v>
      </c>
      <c r="G65" s="36"/>
      <c r="H65" s="61"/>
    </row>
    <row r="66" spans="1:8" ht="12.75">
      <c r="A66" s="101"/>
      <c r="B66" s="102"/>
      <c r="C66" s="27"/>
      <c r="D66" s="36"/>
      <c r="E66" s="36"/>
      <c r="F66" s="59"/>
      <c r="G66" s="36"/>
      <c r="H66" s="61"/>
    </row>
    <row r="67" spans="1:8" ht="12.75">
      <c r="A67" s="101"/>
      <c r="B67" s="102"/>
      <c r="C67" s="27"/>
      <c r="D67" s="36"/>
      <c r="E67" s="36"/>
      <c r="F67" s="59"/>
      <c r="G67" s="36"/>
      <c r="H67" s="61"/>
    </row>
    <row r="68" spans="1:8" ht="13.5" thickBot="1">
      <c r="A68" s="101"/>
      <c r="B68" s="102"/>
      <c r="C68" s="27"/>
      <c r="D68" s="36"/>
      <c r="E68" s="36"/>
      <c r="F68" s="59"/>
      <c r="G68" s="36"/>
      <c r="H68" s="61"/>
    </row>
    <row r="69" spans="1:8" ht="13.5" thickBot="1">
      <c r="A69" s="101"/>
      <c r="B69" s="103" t="s">
        <v>123</v>
      </c>
      <c r="C69" s="27"/>
      <c r="D69" s="128">
        <f>SUM(C27:C65)</f>
        <v>2610949.69</v>
      </c>
      <c r="E69" s="61"/>
      <c r="F69" s="59">
        <f>+E69+0</f>
        <v>0</v>
      </c>
      <c r="G69" s="128">
        <f>SUM(F27:F65)</f>
        <v>2525609.97</v>
      </c>
      <c r="H69" s="61"/>
    </row>
    <row r="70" spans="1:8" ht="12.75">
      <c r="A70" s="101"/>
      <c r="B70" s="103"/>
      <c r="C70" s="241">
        <v>0</v>
      </c>
      <c r="D70" s="110"/>
      <c r="E70" s="61"/>
      <c r="F70" s="59"/>
      <c r="G70" s="110"/>
      <c r="H70" s="61"/>
    </row>
    <row r="71" spans="1:8" ht="12.75">
      <c r="A71" s="101"/>
      <c r="B71" s="103"/>
      <c r="C71" s="27"/>
      <c r="D71" s="110"/>
      <c r="E71" s="61"/>
      <c r="F71" s="59"/>
      <c r="G71" s="110"/>
      <c r="H71" s="61"/>
    </row>
    <row r="72" spans="1:8" ht="12.75">
      <c r="A72" s="101"/>
      <c r="B72" s="103"/>
      <c r="C72" s="27"/>
      <c r="D72" s="110"/>
      <c r="E72" s="61"/>
      <c r="F72" s="59"/>
      <c r="G72" s="110"/>
      <c r="H72" s="61"/>
    </row>
    <row r="73" spans="1:8" ht="12.75">
      <c r="A73" s="101"/>
      <c r="B73" s="103"/>
      <c r="C73" s="156">
        <v>144700</v>
      </c>
      <c r="D73" s="36"/>
      <c r="E73" s="61"/>
      <c r="F73" s="61">
        <v>144700</v>
      </c>
      <c r="G73" s="36"/>
      <c r="H73" s="61"/>
    </row>
    <row r="74" spans="1:8" ht="12.75">
      <c r="A74" s="101"/>
      <c r="B74" s="103"/>
      <c r="C74" s="156">
        <v>154225</v>
      </c>
      <c r="D74" s="36"/>
      <c r="E74" s="61"/>
      <c r="F74" s="61">
        <v>154225</v>
      </c>
      <c r="G74" s="36"/>
      <c r="H74" s="61"/>
    </row>
    <row r="75" spans="1:8" ht="12.75">
      <c r="A75" s="101"/>
      <c r="B75" s="102"/>
      <c r="C75" s="156">
        <v>153093.75</v>
      </c>
      <c r="D75" s="36"/>
      <c r="E75" s="61"/>
      <c r="F75" s="61">
        <v>153093.75</v>
      </c>
      <c r="G75" s="36"/>
      <c r="H75" s="61"/>
    </row>
    <row r="76" spans="1:8" ht="12.75">
      <c r="A76" s="101"/>
      <c r="B76" s="102"/>
      <c r="C76" s="156">
        <v>10259.24</v>
      </c>
      <c r="D76" s="36"/>
      <c r="E76" s="61"/>
      <c r="F76" s="61">
        <v>10259.24</v>
      </c>
      <c r="G76" s="36"/>
      <c r="H76" s="61"/>
    </row>
    <row r="77" spans="1:8" ht="12.75">
      <c r="A77" s="101"/>
      <c r="B77" s="102"/>
      <c r="C77" s="156">
        <v>10273.71</v>
      </c>
      <c r="D77" s="36"/>
      <c r="E77" s="61"/>
      <c r="F77" s="61">
        <v>10273.71</v>
      </c>
      <c r="G77" s="36"/>
      <c r="H77" s="61"/>
    </row>
    <row r="78" spans="1:8" ht="12.75">
      <c r="A78" s="101"/>
      <c r="B78" s="102"/>
      <c r="C78" s="156">
        <v>1769.62</v>
      </c>
      <c r="D78" s="36"/>
      <c r="E78" s="61"/>
      <c r="F78" s="61">
        <v>1769.62</v>
      </c>
      <c r="G78" s="36"/>
      <c r="H78" s="61"/>
    </row>
    <row r="79" spans="1:8" ht="12.75">
      <c r="A79" s="101"/>
      <c r="B79" s="102"/>
      <c r="C79" s="156">
        <v>1561</v>
      </c>
      <c r="D79" s="36"/>
      <c r="E79" s="61"/>
      <c r="F79" s="61">
        <v>1561</v>
      </c>
      <c r="G79" s="36"/>
      <c r="H79" s="61"/>
    </row>
    <row r="80" spans="1:8" ht="12.75">
      <c r="A80" s="101"/>
      <c r="B80" s="102"/>
      <c r="C80" s="156">
        <v>330</v>
      </c>
      <c r="D80" s="36"/>
      <c r="E80" s="61"/>
      <c r="F80" s="61">
        <v>330</v>
      </c>
      <c r="G80" s="36"/>
      <c r="H80" s="61"/>
    </row>
    <row r="81" spans="1:8" ht="12.75">
      <c r="A81" s="101"/>
      <c r="B81" s="102"/>
      <c r="C81" s="156">
        <v>113859.51</v>
      </c>
      <c r="D81" s="36"/>
      <c r="E81" s="61"/>
      <c r="F81" s="61">
        <v>27199.51</v>
      </c>
      <c r="G81" s="36"/>
      <c r="H81" s="61"/>
    </row>
    <row r="82" spans="1:8" ht="12.75">
      <c r="A82" s="101"/>
      <c r="B82" s="102"/>
      <c r="C82" s="156">
        <v>28396</v>
      </c>
      <c r="D82" s="36"/>
      <c r="E82" s="61"/>
      <c r="F82" s="61">
        <v>28396</v>
      </c>
      <c r="G82" s="36"/>
      <c r="H82" s="61"/>
    </row>
    <row r="83" spans="1:8" ht="12.75">
      <c r="A83" s="101"/>
      <c r="B83" s="102"/>
      <c r="C83" s="156">
        <v>2228</v>
      </c>
      <c r="D83" s="36"/>
      <c r="E83" s="61"/>
      <c r="F83" s="61">
        <v>2228</v>
      </c>
      <c r="G83" s="36"/>
      <c r="H83" s="61"/>
    </row>
    <row r="84" spans="1:8" ht="12.75">
      <c r="A84" s="101"/>
      <c r="B84" s="102"/>
      <c r="C84" s="156">
        <v>264</v>
      </c>
      <c r="D84" s="36"/>
      <c r="E84" s="61"/>
      <c r="F84" s="61">
        <v>264</v>
      </c>
      <c r="G84" s="36"/>
      <c r="H84" s="61"/>
    </row>
    <row r="85" spans="1:8" ht="12.75">
      <c r="A85" s="101"/>
      <c r="B85" s="102"/>
      <c r="C85" s="156">
        <v>39069.4</v>
      </c>
      <c r="D85" s="36"/>
      <c r="E85" s="61"/>
      <c r="F85" s="61">
        <v>39069.4</v>
      </c>
      <c r="G85" s="36"/>
      <c r="H85" s="61"/>
    </row>
    <row r="86" spans="1:8" ht="12.75">
      <c r="A86" s="101"/>
      <c r="B86" s="102"/>
      <c r="C86" s="157">
        <v>283300</v>
      </c>
      <c r="D86" s="36"/>
      <c r="E86" s="61"/>
      <c r="F86" s="61">
        <v>83300</v>
      </c>
      <c r="G86" s="36"/>
      <c r="H86" s="61"/>
    </row>
    <row r="87" spans="1:8" ht="12.75">
      <c r="A87" s="101"/>
      <c r="B87" s="102"/>
      <c r="C87" s="157">
        <v>57649</v>
      </c>
      <c r="D87" s="36"/>
      <c r="E87" s="61"/>
      <c r="F87" s="61">
        <v>57649</v>
      </c>
      <c r="G87" s="110"/>
      <c r="H87" s="61"/>
    </row>
    <row r="88" spans="1:8" ht="12.75">
      <c r="A88" s="101"/>
      <c r="B88" s="102"/>
      <c r="C88" s="157">
        <v>498</v>
      </c>
      <c r="D88" s="36"/>
      <c r="E88" s="61"/>
      <c r="F88" s="61">
        <v>498</v>
      </c>
      <c r="G88" s="36"/>
      <c r="H88" s="61"/>
    </row>
    <row r="89" spans="1:8" ht="12.75">
      <c r="A89" s="101"/>
      <c r="B89" s="102"/>
      <c r="C89" s="157">
        <v>21872</v>
      </c>
      <c r="D89" s="36"/>
      <c r="E89" s="61"/>
      <c r="F89" s="61">
        <v>21872</v>
      </c>
      <c r="G89" s="36"/>
      <c r="H89" s="61"/>
    </row>
    <row r="90" spans="1:8" ht="12.75">
      <c r="A90" s="101"/>
      <c r="B90" s="103"/>
      <c r="C90" s="156">
        <v>10280</v>
      </c>
      <c r="D90" s="36"/>
      <c r="E90" s="61"/>
      <c r="F90" s="61">
        <v>10280</v>
      </c>
      <c r="G90" s="36"/>
      <c r="H90" s="61"/>
    </row>
    <row r="91" spans="1:8" ht="12.75">
      <c r="A91" s="101"/>
      <c r="B91" s="106"/>
      <c r="C91" s="156">
        <v>4034.68</v>
      </c>
      <c r="D91" s="36"/>
      <c r="E91" s="61"/>
      <c r="F91" s="61">
        <v>4034.68</v>
      </c>
      <c r="G91" s="110"/>
      <c r="H91" s="61"/>
    </row>
    <row r="92" spans="1:8" ht="12.75">
      <c r="A92" s="92"/>
      <c r="B92" s="106"/>
      <c r="C92" s="156">
        <v>7962.5</v>
      </c>
      <c r="D92" s="36"/>
      <c r="E92" s="36"/>
      <c r="F92" s="61">
        <v>7962.5</v>
      </c>
      <c r="G92" s="36"/>
      <c r="H92" s="36"/>
    </row>
    <row r="93" spans="1:8" ht="12.75">
      <c r="A93" s="92"/>
      <c r="B93" s="106"/>
      <c r="C93" s="156">
        <v>8494.01</v>
      </c>
      <c r="D93" s="36"/>
      <c r="E93" s="36"/>
      <c r="F93" s="61">
        <v>8494.01</v>
      </c>
      <c r="G93" s="36"/>
      <c r="H93" s="36"/>
    </row>
    <row r="94" spans="1:8" ht="12.75">
      <c r="A94" s="92"/>
      <c r="B94" s="106"/>
      <c r="C94" s="156">
        <v>7294</v>
      </c>
      <c r="D94" s="36"/>
      <c r="E94" s="36"/>
      <c r="F94" s="61">
        <v>7294</v>
      </c>
      <c r="G94" s="36"/>
      <c r="H94" s="36"/>
    </row>
    <row r="95" spans="1:8" ht="12.75">
      <c r="A95" s="92"/>
      <c r="B95" s="106"/>
      <c r="C95" s="156">
        <v>9149.62</v>
      </c>
      <c r="D95" s="36"/>
      <c r="E95" s="36"/>
      <c r="F95" s="61">
        <v>9149.62</v>
      </c>
      <c r="G95" s="36"/>
      <c r="H95" s="36"/>
    </row>
    <row r="96" spans="1:8" ht="12.75">
      <c r="A96" s="92"/>
      <c r="B96" s="106"/>
      <c r="C96" s="156">
        <v>1695</v>
      </c>
      <c r="D96" s="36"/>
      <c r="E96" s="36"/>
      <c r="F96" s="61">
        <v>1695</v>
      </c>
      <c r="G96" s="36"/>
      <c r="H96" s="36"/>
    </row>
    <row r="97" spans="1:8" ht="13.5" thickBot="1">
      <c r="A97" s="92"/>
      <c r="B97" s="106"/>
      <c r="C97" s="156">
        <v>75000</v>
      </c>
      <c r="D97" s="36"/>
      <c r="E97" s="36"/>
      <c r="F97" s="61">
        <v>75000</v>
      </c>
      <c r="G97" s="36"/>
      <c r="H97" s="36"/>
    </row>
    <row r="98" spans="1:8" ht="13.5" thickBot="1">
      <c r="A98" s="101"/>
      <c r="B98" s="103" t="s">
        <v>123</v>
      </c>
      <c r="C98" s="156">
        <v>0</v>
      </c>
      <c r="D98" s="128">
        <f>SUM(C73:C97)</f>
        <v>1147258.04</v>
      </c>
      <c r="E98" s="61"/>
      <c r="F98" s="109">
        <v>0</v>
      </c>
      <c r="G98" s="128">
        <f>SUM(F73:F97)</f>
        <v>860598.0400000002</v>
      </c>
      <c r="H98" s="61"/>
    </row>
    <row r="99" spans="1:8" ht="12.75">
      <c r="A99" s="101"/>
      <c r="B99" s="92"/>
      <c r="C99" s="26"/>
      <c r="D99" s="36"/>
      <c r="E99" s="61"/>
      <c r="F99" s="59"/>
      <c r="G99" s="36"/>
      <c r="H99" s="61"/>
    </row>
    <row r="100" spans="1:8" ht="12.75">
      <c r="A100" s="101"/>
      <c r="B100" s="92"/>
      <c r="C100" s="26"/>
      <c r="D100" s="36"/>
      <c r="E100" s="61"/>
      <c r="F100" s="59"/>
      <c r="G100" s="36"/>
      <c r="H100" s="61"/>
    </row>
    <row r="101" spans="1:8" ht="12.75">
      <c r="A101" s="101"/>
      <c r="B101" s="92"/>
      <c r="C101" s="26"/>
      <c r="D101" s="36"/>
      <c r="E101" s="61"/>
      <c r="F101" s="59"/>
      <c r="G101" s="36"/>
      <c r="H101" s="61"/>
    </row>
    <row r="102" spans="1:8" ht="12.75">
      <c r="A102" s="101"/>
      <c r="B102" s="92"/>
      <c r="C102" s="25"/>
      <c r="D102" s="36"/>
      <c r="E102" s="61"/>
      <c r="F102" s="162"/>
      <c r="G102" s="36"/>
      <c r="H102" s="162"/>
    </row>
    <row r="103" spans="1:8" ht="12.75">
      <c r="A103" s="101"/>
      <c r="B103" s="92"/>
      <c r="C103" s="26">
        <v>60000</v>
      </c>
      <c r="D103" s="36"/>
      <c r="E103" s="61"/>
      <c r="F103" s="162">
        <v>60000</v>
      </c>
      <c r="G103" s="36"/>
      <c r="H103" s="162"/>
    </row>
    <row r="104" spans="1:8" ht="12.75">
      <c r="A104" s="101"/>
      <c r="B104" s="92"/>
      <c r="C104" s="24">
        <v>20000</v>
      </c>
      <c r="D104" s="36"/>
      <c r="E104" s="61"/>
      <c r="F104" s="162">
        <v>20000</v>
      </c>
      <c r="G104" s="36"/>
      <c r="H104" s="162"/>
    </row>
    <row r="105" spans="1:8" ht="12.75">
      <c r="A105" s="101"/>
      <c r="B105" s="92"/>
      <c r="C105" s="24">
        <v>46000</v>
      </c>
      <c r="D105" s="36"/>
      <c r="E105" s="61"/>
      <c r="F105" s="162">
        <v>46000</v>
      </c>
      <c r="G105" s="36"/>
      <c r="H105" s="162"/>
    </row>
    <row r="106" spans="1:8" ht="12.75">
      <c r="A106" s="101"/>
      <c r="B106" s="92"/>
      <c r="C106" s="24">
        <v>63250</v>
      </c>
      <c r="D106" s="36"/>
      <c r="E106" s="61"/>
      <c r="F106" s="162">
        <v>63250</v>
      </c>
      <c r="G106" s="36"/>
      <c r="H106" s="162"/>
    </row>
    <row r="107" spans="1:8" ht="12.75">
      <c r="A107" s="101"/>
      <c r="B107" s="92"/>
      <c r="C107" s="24">
        <v>4254</v>
      </c>
      <c r="D107" s="36"/>
      <c r="E107" s="61"/>
      <c r="F107" s="162">
        <v>4254</v>
      </c>
      <c r="G107" s="36"/>
      <c r="H107" s="162"/>
    </row>
    <row r="108" spans="1:8" ht="12.75">
      <c r="A108" s="101"/>
      <c r="B108" s="92"/>
      <c r="C108" s="24">
        <v>4260</v>
      </c>
      <c r="D108" s="36"/>
      <c r="E108" s="61"/>
      <c r="F108" s="162">
        <v>4260</v>
      </c>
      <c r="G108" s="36"/>
      <c r="H108" s="162"/>
    </row>
    <row r="109" spans="1:8" ht="12.75">
      <c r="A109" s="101"/>
      <c r="B109" s="92"/>
      <c r="C109" s="24">
        <v>668.51</v>
      </c>
      <c r="D109" s="36"/>
      <c r="E109" s="61"/>
      <c r="F109" s="162">
        <v>668.51</v>
      </c>
      <c r="G109" s="36"/>
      <c r="H109" s="162"/>
    </row>
    <row r="110" spans="1:8" ht="12.75">
      <c r="A110" s="101"/>
      <c r="B110" s="92"/>
      <c r="C110" s="24">
        <v>5370.8</v>
      </c>
      <c r="D110" s="36"/>
      <c r="E110" s="61"/>
      <c r="F110" s="162">
        <v>5370.8</v>
      </c>
      <c r="G110" s="36"/>
      <c r="H110" s="162"/>
    </row>
    <row r="111" spans="1:8" ht="12.75">
      <c r="A111" s="101"/>
      <c r="B111" s="92"/>
      <c r="C111" s="24">
        <v>6734</v>
      </c>
      <c r="D111" s="36"/>
      <c r="E111" s="61"/>
      <c r="F111" s="162">
        <v>6734</v>
      </c>
      <c r="G111" s="36"/>
      <c r="H111" s="162"/>
    </row>
    <row r="112" spans="1:8" ht="12.75">
      <c r="A112" s="101"/>
      <c r="B112" s="92"/>
      <c r="C112" s="24">
        <v>320</v>
      </c>
      <c r="D112" s="36"/>
      <c r="E112" s="61"/>
      <c r="F112" s="162">
        <v>320</v>
      </c>
      <c r="G112" s="36"/>
      <c r="H112" s="162"/>
    </row>
    <row r="113" spans="1:8" ht="12.75">
      <c r="A113" s="101"/>
      <c r="B113" s="92"/>
      <c r="C113" s="24">
        <v>8826</v>
      </c>
      <c r="D113" s="36"/>
      <c r="E113" s="61"/>
      <c r="F113" s="162">
        <v>8826</v>
      </c>
      <c r="G113" s="36"/>
      <c r="H113" s="162"/>
    </row>
    <row r="114" spans="1:8" ht="12.75">
      <c r="A114" s="101"/>
      <c r="B114" s="92"/>
      <c r="C114" s="24">
        <v>75417.49</v>
      </c>
      <c r="D114" s="36"/>
      <c r="E114" s="61"/>
      <c r="F114" s="162">
        <v>75418.21</v>
      </c>
      <c r="G114" s="36"/>
      <c r="H114" s="61"/>
    </row>
    <row r="115" spans="1:8" ht="12.75">
      <c r="A115" s="101"/>
      <c r="B115" s="92"/>
      <c r="C115" s="24">
        <v>0</v>
      </c>
      <c r="D115" s="36"/>
      <c r="E115" s="61"/>
      <c r="F115" s="162">
        <v>0</v>
      </c>
      <c r="G115" s="36"/>
      <c r="H115" s="61"/>
    </row>
    <row r="116" spans="1:8" ht="12.75">
      <c r="A116" s="101"/>
      <c r="B116" s="92"/>
      <c r="C116" s="24">
        <v>0</v>
      </c>
      <c r="D116" s="36"/>
      <c r="E116" s="61"/>
      <c r="F116" s="162">
        <v>0</v>
      </c>
      <c r="G116" s="36"/>
      <c r="H116" s="61"/>
    </row>
    <row r="117" spans="1:8" ht="12.75">
      <c r="A117" s="101"/>
      <c r="B117" s="92"/>
      <c r="C117" s="24">
        <v>0</v>
      </c>
      <c r="D117" s="36"/>
      <c r="E117" s="61"/>
      <c r="F117" s="162">
        <v>0</v>
      </c>
      <c r="G117" s="36"/>
      <c r="H117" s="61"/>
    </row>
    <row r="118" spans="1:8" ht="12.75">
      <c r="A118" s="101"/>
      <c r="B118" s="92"/>
      <c r="C118" s="24">
        <v>0</v>
      </c>
      <c r="D118" s="36"/>
      <c r="E118" s="61"/>
      <c r="F118" s="162">
        <v>0</v>
      </c>
      <c r="G118" s="36"/>
      <c r="H118" s="61"/>
    </row>
    <row r="119" spans="1:8" ht="12.75">
      <c r="A119" s="101"/>
      <c r="B119" s="92"/>
      <c r="C119" s="24">
        <v>0</v>
      </c>
      <c r="D119" s="36"/>
      <c r="E119" s="61"/>
      <c r="F119" s="162">
        <v>0</v>
      </c>
      <c r="G119" s="36"/>
      <c r="H119" s="61"/>
    </row>
    <row r="120" spans="1:8" ht="12.75">
      <c r="A120" s="101"/>
      <c r="B120" s="92"/>
      <c r="C120" s="24">
        <v>0</v>
      </c>
      <c r="D120" s="36"/>
      <c r="E120" s="61"/>
      <c r="F120" s="162">
        <v>0</v>
      </c>
      <c r="G120" s="36"/>
      <c r="H120" s="61"/>
    </row>
    <row r="121" spans="1:8" ht="12.75">
      <c r="A121" s="101"/>
      <c r="B121" s="92"/>
      <c r="C121" s="24">
        <v>0</v>
      </c>
      <c r="D121" s="36"/>
      <c r="E121" s="61"/>
      <c r="F121" s="242">
        <v>0</v>
      </c>
      <c r="G121" s="36">
        <v>0</v>
      </c>
      <c r="H121" s="61"/>
    </row>
    <row r="122" spans="1:8" ht="12.75">
      <c r="A122" s="101"/>
      <c r="B122" s="92"/>
      <c r="C122" s="24">
        <v>0</v>
      </c>
      <c r="D122" s="36"/>
      <c r="E122" s="61"/>
      <c r="F122" s="162">
        <v>0</v>
      </c>
      <c r="G122" s="36"/>
      <c r="H122" s="61"/>
    </row>
    <row r="123" spans="1:8" ht="12.75">
      <c r="A123" s="101"/>
      <c r="B123" s="92"/>
      <c r="C123" s="24">
        <v>0</v>
      </c>
      <c r="D123" s="36"/>
      <c r="E123" s="61"/>
      <c r="F123" s="242">
        <v>0</v>
      </c>
      <c r="G123" s="36"/>
      <c r="H123" s="61"/>
    </row>
    <row r="124" spans="1:8" ht="12.75">
      <c r="A124" s="101"/>
      <c r="B124" s="92"/>
      <c r="C124" s="24"/>
      <c r="D124" s="36"/>
      <c r="E124" s="61"/>
      <c r="F124" s="24"/>
      <c r="G124" s="36"/>
      <c r="H124" s="61"/>
    </row>
    <row r="125" spans="1:8" ht="13.5" thickBot="1">
      <c r="A125" s="101"/>
      <c r="B125" s="92"/>
      <c r="C125" s="24"/>
      <c r="D125" s="36"/>
      <c r="E125" s="61"/>
      <c r="F125" s="24"/>
      <c r="G125" s="36"/>
      <c r="H125" s="61"/>
    </row>
    <row r="126" spans="1:8" ht="13.5" thickBot="1">
      <c r="A126" s="101"/>
      <c r="B126" s="103" t="s">
        <v>123</v>
      </c>
      <c r="C126" s="60"/>
      <c r="D126" s="128">
        <f>SUM(C102:C125)</f>
        <v>295100.8</v>
      </c>
      <c r="E126" s="61"/>
      <c r="F126" s="60"/>
      <c r="G126" s="128">
        <f>SUM(F102:F125)</f>
        <v>295101.52</v>
      </c>
      <c r="H126" s="61"/>
    </row>
    <row r="127" spans="1:8" ht="12.75">
      <c r="A127" s="101"/>
      <c r="B127" s="92"/>
      <c r="C127" s="59"/>
      <c r="D127" s="36"/>
      <c r="E127" s="61"/>
      <c r="F127" s="59"/>
      <c r="G127" s="36"/>
      <c r="H127" s="61"/>
    </row>
    <row r="128" spans="1:8" ht="12.75">
      <c r="A128" s="101"/>
      <c r="B128" s="92"/>
      <c r="C128" s="27">
        <v>93300</v>
      </c>
      <c r="D128" s="36"/>
      <c r="E128" s="61"/>
      <c r="F128" s="27">
        <v>93300</v>
      </c>
      <c r="G128" s="36"/>
      <c r="H128" s="61"/>
    </row>
    <row r="129" spans="1:8" ht="12.75">
      <c r="A129" s="101"/>
      <c r="B129" s="92"/>
      <c r="C129" s="27">
        <v>106550</v>
      </c>
      <c r="D129" s="36"/>
      <c r="E129" s="61"/>
      <c r="F129" s="27">
        <v>106550</v>
      </c>
      <c r="G129" s="36"/>
      <c r="H129" s="61"/>
    </row>
    <row r="130" spans="1:8" ht="12.75">
      <c r="A130" s="101"/>
      <c r="B130" s="106"/>
      <c r="C130" s="27">
        <v>2200</v>
      </c>
      <c r="D130" s="36"/>
      <c r="E130" s="61"/>
      <c r="F130" s="27">
        <v>2200</v>
      </c>
      <c r="G130" s="36"/>
      <c r="H130" s="61"/>
    </row>
    <row r="131" spans="1:8" ht="12.75">
      <c r="A131" s="101"/>
      <c r="B131" s="106"/>
      <c r="C131" s="27">
        <v>89216</v>
      </c>
      <c r="D131" s="36"/>
      <c r="E131" s="61"/>
      <c r="F131" s="27">
        <v>89216</v>
      </c>
      <c r="G131" s="36"/>
      <c r="H131" s="61"/>
    </row>
    <row r="132" spans="1:8" ht="12.75">
      <c r="A132" s="101"/>
      <c r="B132" s="106"/>
      <c r="C132" s="27">
        <v>6614.97</v>
      </c>
      <c r="D132" s="36"/>
      <c r="E132" s="61"/>
      <c r="F132" s="27">
        <v>6614.97</v>
      </c>
      <c r="G132" s="36"/>
      <c r="H132" s="61"/>
    </row>
    <row r="133" spans="1:8" ht="12.75">
      <c r="A133" s="101"/>
      <c r="B133" s="106"/>
      <c r="C133" s="24">
        <v>6624.3</v>
      </c>
      <c r="D133" s="36"/>
      <c r="E133" s="61"/>
      <c r="F133" s="24">
        <v>6624.3</v>
      </c>
      <c r="G133" s="36"/>
      <c r="H133" s="61"/>
    </row>
    <row r="134" spans="1:8" ht="12.75">
      <c r="A134" s="101"/>
      <c r="B134" s="92"/>
      <c r="C134" s="24">
        <v>1101.41</v>
      </c>
      <c r="D134" s="36"/>
      <c r="E134" s="61"/>
      <c r="F134" s="24">
        <v>1101.41</v>
      </c>
      <c r="G134" s="36"/>
      <c r="H134" s="61"/>
    </row>
    <row r="135" spans="1:8" ht="12.75">
      <c r="A135" s="101"/>
      <c r="B135" s="92"/>
      <c r="C135" s="24">
        <v>28321.86</v>
      </c>
      <c r="D135" s="36"/>
      <c r="E135" s="61"/>
      <c r="F135" s="24">
        <v>28321.86</v>
      </c>
      <c r="G135" s="36"/>
      <c r="H135" s="61"/>
    </row>
    <row r="136" spans="1:8" ht="12.75">
      <c r="A136" s="101"/>
      <c r="B136" s="92"/>
      <c r="C136" s="24">
        <v>7499.4</v>
      </c>
      <c r="D136" s="36"/>
      <c r="E136" s="61"/>
      <c r="F136" s="24">
        <v>7499.4</v>
      </c>
      <c r="G136" s="36"/>
      <c r="H136" s="61"/>
    </row>
    <row r="137" spans="1:8" ht="12.75">
      <c r="A137" s="101"/>
      <c r="B137" s="92"/>
      <c r="C137" s="24">
        <v>4280</v>
      </c>
      <c r="D137" s="36"/>
      <c r="E137" s="61"/>
      <c r="F137" s="24">
        <v>4280</v>
      </c>
      <c r="G137" s="36"/>
      <c r="H137" s="61"/>
    </row>
    <row r="138" spans="1:8" ht="12.75">
      <c r="A138" s="101"/>
      <c r="B138" s="92"/>
      <c r="C138" s="24">
        <v>0</v>
      </c>
      <c r="D138" s="36"/>
      <c r="E138" s="61"/>
      <c r="F138" s="161">
        <v>0</v>
      </c>
      <c r="G138" s="36"/>
      <c r="H138" s="61"/>
    </row>
    <row r="139" spans="1:8" ht="12.75">
      <c r="A139" s="101"/>
      <c r="B139" s="92"/>
      <c r="C139" s="24">
        <v>0</v>
      </c>
      <c r="D139" s="36"/>
      <c r="E139" s="61"/>
      <c r="F139" s="161">
        <v>0</v>
      </c>
      <c r="G139" s="36"/>
      <c r="H139" s="61"/>
    </row>
    <row r="140" spans="1:8" ht="12.75">
      <c r="A140" s="101"/>
      <c r="B140" s="92"/>
      <c r="C140" s="24">
        <v>0</v>
      </c>
      <c r="D140" s="36"/>
      <c r="E140" s="61"/>
      <c r="F140" s="24">
        <v>0</v>
      </c>
      <c r="G140" s="36"/>
      <c r="H140" s="61"/>
    </row>
    <row r="141" spans="1:8" ht="12.75">
      <c r="A141" s="101"/>
      <c r="B141" s="92"/>
      <c r="C141" s="24">
        <v>0</v>
      </c>
      <c r="D141" s="36"/>
      <c r="E141" s="61"/>
      <c r="F141" s="24">
        <v>0</v>
      </c>
      <c r="G141" s="36"/>
      <c r="H141" s="61"/>
    </row>
    <row r="142" spans="1:8" ht="12.75">
      <c r="A142" s="101"/>
      <c r="B142" s="92"/>
      <c r="C142" s="24">
        <v>0</v>
      </c>
      <c r="D142" s="36"/>
      <c r="E142" s="61"/>
      <c r="F142" s="24">
        <v>0</v>
      </c>
      <c r="G142" s="36"/>
      <c r="H142" s="61"/>
    </row>
    <row r="143" spans="1:8" ht="12.75">
      <c r="A143" s="101"/>
      <c r="B143" s="92"/>
      <c r="C143" s="26"/>
      <c r="D143" s="36"/>
      <c r="E143" s="61"/>
      <c r="F143" s="26"/>
      <c r="G143" s="36"/>
      <c r="H143" s="61"/>
    </row>
    <row r="144" spans="1:8" ht="12.75">
      <c r="A144" s="101"/>
      <c r="B144" s="92"/>
      <c r="C144" s="59"/>
      <c r="D144" s="36"/>
      <c r="E144" s="61"/>
      <c r="F144" s="59"/>
      <c r="G144" s="36"/>
      <c r="H144" s="61"/>
    </row>
    <row r="145" spans="1:8" ht="13.5" thickBot="1">
      <c r="A145" s="101"/>
      <c r="B145" s="92"/>
      <c r="C145" s="24"/>
      <c r="D145" s="36"/>
      <c r="E145" s="61"/>
      <c r="F145" s="24"/>
      <c r="G145" s="36"/>
      <c r="H145" s="61"/>
    </row>
    <row r="146" spans="1:8" ht="13.5" thickBot="1">
      <c r="A146" s="101"/>
      <c r="B146" s="106" t="s">
        <v>123</v>
      </c>
      <c r="C146" s="26"/>
      <c r="D146" s="128">
        <f>SUM(C128:C145)</f>
        <v>345707.93999999994</v>
      </c>
      <c r="E146" s="61"/>
      <c r="F146" s="36"/>
      <c r="G146" s="128">
        <f>SUM(F128:F145)</f>
        <v>345707.93999999994</v>
      </c>
      <c r="H146" s="61"/>
    </row>
    <row r="147" spans="1:8" ht="12.75">
      <c r="A147" s="101"/>
      <c r="B147" s="106"/>
      <c r="C147" s="26"/>
      <c r="D147" s="110"/>
      <c r="E147" s="61"/>
      <c r="F147" s="36"/>
      <c r="G147" s="110"/>
      <c r="H147" s="61"/>
    </row>
    <row r="148" spans="1:8" ht="12.75">
      <c r="A148" s="101"/>
      <c r="B148" s="106"/>
      <c r="C148" s="26"/>
      <c r="D148" s="110"/>
      <c r="E148" s="61"/>
      <c r="F148" s="36"/>
      <c r="G148" s="110"/>
      <c r="H148" s="61"/>
    </row>
    <row r="149" spans="1:8" ht="12.75">
      <c r="A149" s="101"/>
      <c r="B149" s="106"/>
      <c r="C149" s="26"/>
      <c r="D149" s="110"/>
      <c r="E149" s="61"/>
      <c r="F149" s="36"/>
      <c r="G149" s="110"/>
      <c r="H149" s="61"/>
    </row>
    <row r="150" spans="1:8" ht="12.75">
      <c r="A150" s="101"/>
      <c r="B150" s="92"/>
      <c r="C150" s="24">
        <v>51750</v>
      </c>
      <c r="D150" s="36"/>
      <c r="E150" s="61"/>
      <c r="F150" s="24">
        <v>51750</v>
      </c>
      <c r="G150" s="36"/>
      <c r="H150" s="61"/>
    </row>
    <row r="151" spans="1:8" ht="12.75">
      <c r="A151" s="101"/>
      <c r="B151" s="92"/>
      <c r="C151" s="24">
        <v>47143.63</v>
      </c>
      <c r="D151" s="36"/>
      <c r="E151" s="61"/>
      <c r="F151" s="24">
        <v>47143.63</v>
      </c>
      <c r="G151" s="36"/>
      <c r="H151" s="61"/>
    </row>
    <row r="152" spans="1:8" ht="12.75">
      <c r="A152" s="101"/>
      <c r="B152" s="106"/>
      <c r="C152" s="24">
        <v>3669.08</v>
      </c>
      <c r="D152" s="36"/>
      <c r="E152" s="61"/>
      <c r="F152" s="24">
        <v>3669.08</v>
      </c>
      <c r="G152" s="36"/>
      <c r="H152" s="61"/>
    </row>
    <row r="153" spans="1:8" ht="12.75">
      <c r="A153" s="101"/>
      <c r="B153" s="106"/>
      <c r="C153" s="24">
        <v>3674.25</v>
      </c>
      <c r="D153" s="36"/>
      <c r="E153" s="61"/>
      <c r="F153" s="24">
        <v>3674.25</v>
      </c>
      <c r="G153" s="36"/>
      <c r="H153" s="61"/>
    </row>
    <row r="154" spans="1:8" ht="12.75">
      <c r="A154" s="101"/>
      <c r="B154" s="106"/>
      <c r="C154" s="24">
        <v>561.26</v>
      </c>
      <c r="D154" s="36"/>
      <c r="E154" s="61"/>
      <c r="F154" s="24">
        <v>561.26</v>
      </c>
      <c r="G154" s="36"/>
      <c r="H154" s="61"/>
    </row>
    <row r="155" spans="1:8" ht="12.75">
      <c r="A155" s="101"/>
      <c r="B155" s="106"/>
      <c r="C155" s="24">
        <v>39868.76</v>
      </c>
      <c r="D155" s="36"/>
      <c r="E155" s="61"/>
      <c r="F155" s="24">
        <v>39868.76</v>
      </c>
      <c r="G155" s="36"/>
      <c r="H155" s="61"/>
    </row>
    <row r="156" spans="1:8" ht="12.75">
      <c r="A156" s="101"/>
      <c r="B156" s="92"/>
      <c r="C156" s="24">
        <v>147426.55</v>
      </c>
      <c r="D156" s="36"/>
      <c r="E156" s="61"/>
      <c r="F156" s="161">
        <v>147426.55</v>
      </c>
      <c r="G156" s="36"/>
      <c r="H156" s="61"/>
    </row>
    <row r="157" spans="1:8" ht="12.75">
      <c r="A157" s="101"/>
      <c r="B157" s="92"/>
      <c r="C157" s="59"/>
      <c r="D157" s="36"/>
      <c r="E157" s="61"/>
      <c r="F157" s="59"/>
      <c r="G157" s="36"/>
      <c r="H157" s="61"/>
    </row>
    <row r="158" spans="1:8" ht="13.5" thickBot="1">
      <c r="A158" s="101"/>
      <c r="B158" s="92"/>
      <c r="C158" s="24"/>
      <c r="D158" s="36"/>
      <c r="E158" s="61"/>
      <c r="F158" s="24"/>
      <c r="G158" s="36"/>
      <c r="H158" s="61"/>
    </row>
    <row r="159" spans="1:8" ht="13.5" thickBot="1">
      <c r="A159" s="101"/>
      <c r="B159" s="106" t="s">
        <v>123</v>
      </c>
      <c r="C159" s="26"/>
      <c r="D159" s="128">
        <f>SUM(C150:C158)</f>
        <v>294093.53</v>
      </c>
      <c r="E159" s="61"/>
      <c r="F159" s="36"/>
      <c r="G159" s="128">
        <f>SUM(F150:F158)</f>
        <v>294093.53</v>
      </c>
      <c r="H159" s="61"/>
    </row>
    <row r="160" spans="1:8" ht="13.5" thickBot="1">
      <c r="A160" s="101"/>
      <c r="B160" s="106"/>
      <c r="C160" s="26"/>
      <c r="D160" s="110"/>
      <c r="E160" s="61"/>
      <c r="F160" s="36"/>
      <c r="G160" s="110"/>
      <c r="H160" s="36"/>
    </row>
    <row r="161" spans="1:8" ht="13.5" thickBot="1">
      <c r="A161" s="101"/>
      <c r="B161" s="107" t="s">
        <v>109</v>
      </c>
      <c r="C161" s="26"/>
      <c r="D161" s="36"/>
      <c r="E161" s="128">
        <f>+D69+D98+D126+D146+D159</f>
        <v>4693110</v>
      </c>
      <c r="F161" s="36"/>
      <c r="G161" s="36"/>
      <c r="H161" s="128">
        <f>+G69+G98+G126+G146+G159</f>
        <v>4321111</v>
      </c>
    </row>
    <row r="162" spans="1:8" ht="12.75">
      <c r="A162" s="101"/>
      <c r="B162" s="92"/>
      <c r="C162" s="26"/>
      <c r="D162" s="36"/>
      <c r="E162" s="61"/>
      <c r="F162" s="121">
        <f>E161-H161</f>
        <v>371999</v>
      </c>
      <c r="G162" s="36"/>
      <c r="H162" s="61"/>
    </row>
    <row r="163" spans="1:8" ht="12.75">
      <c r="A163" s="101"/>
      <c r="B163" s="92"/>
      <c r="C163" s="59"/>
      <c r="D163" s="36"/>
      <c r="E163" s="61"/>
      <c r="F163" s="36"/>
      <c r="G163" s="36"/>
      <c r="H163" s="61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109"/>
    </row>
    <row r="166" spans="1:8" ht="12.75">
      <c r="A166" s="101"/>
      <c r="B166" s="92"/>
      <c r="C166" s="59"/>
      <c r="D166" s="36"/>
      <c r="E166" s="109"/>
      <c r="F166" s="36"/>
      <c r="G166" s="36"/>
      <c r="H166" s="109"/>
    </row>
    <row r="167" spans="1:8" ht="12.75">
      <c r="A167" s="101" t="s">
        <v>124</v>
      </c>
      <c r="B167" s="92"/>
      <c r="C167" s="59"/>
      <c r="D167" s="36"/>
      <c r="E167" s="109"/>
      <c r="F167" s="36"/>
      <c r="G167" s="36"/>
      <c r="H167" s="109">
        <v>533011</v>
      </c>
    </row>
    <row r="168" spans="1:8" ht="13.5" thickBot="1">
      <c r="A168" s="101" t="s">
        <v>125</v>
      </c>
      <c r="B168" s="92"/>
      <c r="C168" s="59"/>
      <c r="D168" s="36"/>
      <c r="E168" s="109">
        <v>0</v>
      </c>
      <c r="F168" s="36"/>
      <c r="G168" s="36"/>
      <c r="H168" s="61" t="s">
        <v>114</v>
      </c>
    </row>
    <row r="169" spans="1:8" ht="13.5" thickBot="1">
      <c r="A169" s="46" t="s">
        <v>126</v>
      </c>
      <c r="B169" s="92"/>
      <c r="C169" s="59"/>
      <c r="D169" s="36"/>
      <c r="E169" s="128">
        <v>161011.49</v>
      </c>
      <c r="F169" s="36"/>
      <c r="G169" s="36"/>
      <c r="H169" s="128">
        <f>H26-H161+H164-H165-H166-H167</f>
        <v>4192123</v>
      </c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 t="s">
        <v>76</v>
      </c>
      <c r="B172" s="102"/>
      <c r="C172" s="59"/>
      <c r="D172" s="36"/>
      <c r="E172" s="61"/>
      <c r="F172" s="59"/>
      <c r="G172" s="36"/>
      <c r="H172" s="61"/>
    </row>
    <row r="173" spans="1:8" ht="12.75">
      <c r="A173" s="46" t="s">
        <v>59</v>
      </c>
      <c r="B173" s="102"/>
      <c r="C173" s="59"/>
      <c r="D173" s="36"/>
      <c r="E173" s="61"/>
      <c r="F173" s="59"/>
      <c r="G173" s="36"/>
      <c r="H173" s="61"/>
    </row>
    <row r="174" spans="1:8" ht="12.75">
      <c r="A174" s="101" t="s">
        <v>104</v>
      </c>
      <c r="B174" s="102"/>
      <c r="C174" s="59"/>
      <c r="D174" s="36"/>
      <c r="E174" s="61"/>
      <c r="F174" s="59"/>
      <c r="G174" s="36">
        <v>1598323</v>
      </c>
      <c r="H174" s="61"/>
    </row>
    <row r="175" spans="1:8" ht="12.75">
      <c r="A175" s="101" t="s">
        <v>105</v>
      </c>
      <c r="B175" s="102"/>
      <c r="C175" s="59"/>
      <c r="D175" s="36"/>
      <c r="E175" s="61"/>
      <c r="F175" s="59"/>
      <c r="G175" s="36">
        <v>1110084</v>
      </c>
      <c r="H175" s="61"/>
    </row>
    <row r="176" spans="1:8" ht="12.75">
      <c r="A176" s="101" t="s">
        <v>127</v>
      </c>
      <c r="B176" s="102"/>
      <c r="C176" s="59"/>
      <c r="D176" s="36"/>
      <c r="E176" s="61"/>
      <c r="F176" s="59"/>
      <c r="G176" s="36">
        <v>230000</v>
      </c>
      <c r="H176" s="61"/>
    </row>
    <row r="177" spans="1:8" ht="12.75">
      <c r="A177" s="101" t="s">
        <v>107</v>
      </c>
      <c r="B177" s="102"/>
      <c r="C177" s="59"/>
      <c r="D177" s="36"/>
      <c r="E177" s="61"/>
      <c r="F177" s="59"/>
      <c r="G177" s="36">
        <v>924016</v>
      </c>
      <c r="H177" s="61"/>
    </row>
    <row r="178" spans="1:8" ht="12.75">
      <c r="A178" s="101" t="s">
        <v>108</v>
      </c>
      <c r="B178" s="102"/>
      <c r="C178" s="59"/>
      <c r="D178" s="36"/>
      <c r="E178" s="61"/>
      <c r="F178" s="59"/>
      <c r="G178" s="36">
        <v>329700</v>
      </c>
      <c r="H178" s="61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 t="s">
        <v>128</v>
      </c>
      <c r="B180" s="102"/>
      <c r="C180" s="59"/>
      <c r="D180" s="36">
        <v>1102362</v>
      </c>
      <c r="E180" s="61"/>
      <c r="F180" s="59"/>
      <c r="G180" s="36"/>
      <c r="H180" s="61"/>
    </row>
    <row r="181" spans="1:8" ht="12.75">
      <c r="A181" s="101" t="s">
        <v>129</v>
      </c>
      <c r="B181" s="102"/>
      <c r="C181" s="59"/>
      <c r="D181" s="36">
        <v>941350</v>
      </c>
      <c r="E181" s="61"/>
      <c r="F181" s="59"/>
      <c r="G181" s="36"/>
      <c r="H181" s="61"/>
    </row>
    <row r="182" spans="2:8" ht="12.75">
      <c r="B182" s="103" t="s">
        <v>109</v>
      </c>
      <c r="C182" s="59"/>
      <c r="D182" s="36"/>
      <c r="E182" s="109">
        <v>161011.49</v>
      </c>
      <c r="F182" s="59"/>
      <c r="G182" s="110"/>
      <c r="H182" s="109">
        <f>SUM(G173:G178)</f>
        <v>4192123</v>
      </c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0" t="s">
        <v>130</v>
      </c>
      <c r="D184" s="281"/>
      <c r="E184" s="28">
        <f>E169-E182-E168</f>
        <v>0</v>
      </c>
      <c r="F184" s="59"/>
      <c r="G184" s="36"/>
      <c r="H184" s="28">
        <f>SUM(H169-H182)</f>
        <v>0</v>
      </c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0"/>
      <c r="E2" s="41"/>
      <c r="G2" s="278"/>
      <c r="H2" s="279"/>
      <c r="I2" s="101"/>
      <c r="J2" s="102"/>
      <c r="K2" s="59"/>
      <c r="L2" s="36"/>
      <c r="M2" s="61"/>
      <c r="N2" s="59"/>
      <c r="O2" s="36"/>
    </row>
    <row r="3" spans="4:15" ht="12.75">
      <c r="D3" s="18"/>
      <c r="E3" s="18"/>
      <c r="I3" s="101"/>
      <c r="J3" s="102"/>
      <c r="K3" s="59"/>
      <c r="L3" s="36"/>
      <c r="M3" s="61"/>
      <c r="N3" s="59"/>
      <c r="O3" s="36"/>
    </row>
    <row r="4" spans="4:15" ht="12.75">
      <c r="D4" s="43"/>
      <c r="G4" s="43"/>
      <c r="I4" s="101"/>
      <c r="J4" s="102"/>
      <c r="K4" s="59"/>
      <c r="L4" s="36"/>
      <c r="M4" s="61"/>
      <c r="N4" s="59"/>
      <c r="O4" s="36"/>
    </row>
    <row r="5" spans="1:15" ht="12.75">
      <c r="A5" s="93"/>
      <c r="B5" s="94"/>
      <c r="C5" s="67"/>
      <c r="D5" s="65"/>
      <c r="E5" s="66"/>
      <c r="F5" s="67"/>
      <c r="G5" s="65"/>
      <c r="H5" s="66"/>
      <c r="I5" s="101"/>
      <c r="J5" s="102"/>
      <c r="K5" s="59"/>
      <c r="L5" s="36"/>
      <c r="M5" s="61"/>
      <c r="N5" s="59"/>
      <c r="O5" s="36"/>
    </row>
    <row r="6" spans="1:15" ht="12.75">
      <c r="A6" s="95"/>
      <c r="B6" s="96"/>
      <c r="C6" s="59"/>
      <c r="D6" s="36"/>
      <c r="E6" s="61"/>
      <c r="F6" s="59"/>
      <c r="G6" s="36"/>
      <c r="H6" s="61"/>
      <c r="I6" s="101"/>
      <c r="J6" s="102"/>
      <c r="K6" s="59"/>
      <c r="L6" s="36"/>
      <c r="M6" s="61"/>
      <c r="N6" s="59"/>
      <c r="O6" s="36"/>
    </row>
    <row r="7" spans="1:10" ht="12.75">
      <c r="A7" s="95"/>
      <c r="B7" s="96"/>
      <c r="C7" s="59"/>
      <c r="D7" s="36"/>
      <c r="E7" s="61"/>
      <c r="F7" s="59"/>
      <c r="G7" s="36"/>
      <c r="H7" s="61"/>
      <c r="I7" s="101"/>
      <c r="J7" s="36"/>
    </row>
    <row r="8" spans="1:10" ht="12.75">
      <c r="A8" s="95"/>
      <c r="B8" s="96"/>
      <c r="C8" s="59"/>
      <c r="D8" s="36"/>
      <c r="E8" s="61"/>
      <c r="F8" s="59"/>
      <c r="G8" s="36"/>
      <c r="H8" s="61"/>
      <c r="I8" s="101"/>
      <c r="J8" s="36"/>
    </row>
    <row r="9" spans="1:10" ht="12.75">
      <c r="A9" s="95"/>
      <c r="B9" s="96"/>
      <c r="C9" s="59"/>
      <c r="D9" s="36"/>
      <c r="E9" s="61"/>
      <c r="F9" s="59"/>
      <c r="G9" s="36"/>
      <c r="H9" s="139"/>
      <c r="I9" s="101"/>
      <c r="J9" s="36"/>
    </row>
    <row r="10" spans="1:9" ht="12.75">
      <c r="A10" s="101"/>
      <c r="B10" s="96"/>
      <c r="C10" s="59"/>
      <c r="D10" s="36"/>
      <c r="E10" s="61"/>
      <c r="F10" s="59"/>
      <c r="G10" s="36"/>
      <c r="H10" s="61"/>
      <c r="I10" s="101"/>
    </row>
    <row r="11" spans="1:8" ht="12.75">
      <c r="A11" s="97"/>
      <c r="B11" s="98"/>
      <c r="C11" s="62"/>
      <c r="D11" s="63"/>
      <c r="E11" s="64"/>
      <c r="F11" s="62"/>
      <c r="G11" s="36"/>
      <c r="H11" s="127"/>
    </row>
    <row r="12" spans="1:8" ht="12.75">
      <c r="A12" s="99"/>
      <c r="B12" s="100"/>
      <c r="C12" s="67"/>
      <c r="D12" s="65"/>
      <c r="E12" s="66"/>
      <c r="F12" s="67"/>
      <c r="G12" s="65"/>
      <c r="H12" s="66"/>
    </row>
    <row r="13" spans="1:8" ht="12.75">
      <c r="A13" s="101"/>
      <c r="B13" s="102"/>
      <c r="C13" s="59"/>
      <c r="D13" s="36"/>
      <c r="E13" s="61"/>
      <c r="F13" s="59"/>
      <c r="G13" s="36"/>
      <c r="H13" s="61"/>
    </row>
    <row r="14" spans="1:8" ht="12.75">
      <c r="A14" s="101"/>
      <c r="B14" s="102"/>
      <c r="C14" s="59"/>
      <c r="D14" s="36"/>
      <c r="E14" s="61"/>
      <c r="F14" s="59"/>
      <c r="G14" s="36"/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/>
      <c r="B16" s="102"/>
      <c r="C16" s="59"/>
      <c r="D16" s="36"/>
      <c r="E16" s="61"/>
      <c r="F16" s="59"/>
      <c r="G16" s="36"/>
      <c r="H16" s="61"/>
    </row>
    <row r="17" spans="1:8" ht="12.75">
      <c r="A17" s="101"/>
      <c r="B17" s="102"/>
      <c r="C17" s="59"/>
      <c r="D17" s="36"/>
      <c r="E17" s="61"/>
      <c r="F17" s="59"/>
      <c r="G17" s="36"/>
      <c r="H17" s="61"/>
    </row>
    <row r="18" spans="1:8" ht="12.75">
      <c r="A18" s="101"/>
      <c r="B18" s="102"/>
      <c r="C18" s="59"/>
      <c r="D18" s="36"/>
      <c r="E18" s="61"/>
      <c r="F18" s="59"/>
      <c r="G18" s="36"/>
      <c r="H18" s="61"/>
    </row>
    <row r="19" spans="1:8" ht="12.75">
      <c r="A19" s="138"/>
      <c r="B19" s="102"/>
      <c r="C19" s="59"/>
      <c r="D19" s="36"/>
      <c r="E19" s="61"/>
      <c r="F19" s="59"/>
      <c r="G19" s="36"/>
      <c r="H19" s="61"/>
    </row>
    <row r="20" spans="1:8" ht="12.75">
      <c r="A20" s="101"/>
      <c r="B20" s="102"/>
      <c r="C20" s="59"/>
      <c r="D20" s="36"/>
      <c r="E20" s="61"/>
      <c r="F20" s="59"/>
      <c r="G20" s="36"/>
      <c r="H20" s="61"/>
    </row>
    <row r="21" spans="1:8" ht="12.75">
      <c r="A21" s="101"/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/>
      <c r="C23" s="68"/>
      <c r="D23" s="110"/>
      <c r="E23" s="61"/>
      <c r="F23" s="59"/>
      <c r="G23" s="110"/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/>
      <c r="B25" s="102"/>
      <c r="C25" s="59"/>
      <c r="D25" s="110"/>
      <c r="E25" s="61"/>
      <c r="F25" s="59"/>
      <c r="G25" s="36"/>
      <c r="H25" s="61"/>
    </row>
    <row r="26" spans="1:8" ht="13.5" thickBot="1">
      <c r="A26" s="104"/>
      <c r="B26" s="105"/>
      <c r="C26" s="62"/>
      <c r="D26" s="63"/>
      <c r="E26" s="127"/>
      <c r="F26" s="62"/>
      <c r="G26" s="63"/>
      <c r="H26" s="127"/>
    </row>
    <row r="27" spans="1:8" ht="12.75">
      <c r="A27" s="99"/>
      <c r="B27" s="100"/>
      <c r="C27" s="36"/>
      <c r="D27" s="67"/>
      <c r="E27" s="66"/>
      <c r="F27" s="220"/>
      <c r="G27" s="67"/>
      <c r="H27" s="66"/>
    </row>
    <row r="28" spans="1:11" ht="12.75">
      <c r="A28" s="101"/>
      <c r="B28" s="102"/>
      <c r="C28" s="36"/>
      <c r="D28" s="59"/>
      <c r="E28" s="36"/>
      <c r="F28" s="156"/>
      <c r="G28" s="59"/>
      <c r="H28" s="61"/>
      <c r="J28" s="36"/>
      <c r="K28" s="36"/>
    </row>
    <row r="29" spans="1:11" ht="13.5" customHeight="1">
      <c r="A29" s="101"/>
      <c r="B29" s="102"/>
      <c r="C29" s="36"/>
      <c r="D29" s="59"/>
      <c r="E29" s="36"/>
      <c r="F29" s="156"/>
      <c r="G29" s="59"/>
      <c r="H29" s="61"/>
      <c r="J29" s="36"/>
      <c r="K29" s="36"/>
    </row>
    <row r="30" spans="1:11" ht="12" customHeight="1">
      <c r="A30" s="101"/>
      <c r="B30" s="102"/>
      <c r="C30" s="36"/>
      <c r="D30" s="59"/>
      <c r="E30" s="36"/>
      <c r="F30" s="156"/>
      <c r="G30" s="36"/>
      <c r="H30" s="61"/>
      <c r="J30" s="10"/>
      <c r="K30" s="10"/>
    </row>
    <row r="31" spans="1:11" ht="12.75">
      <c r="A31" s="101"/>
      <c r="B31" s="102"/>
      <c r="C31" s="36"/>
      <c r="D31" s="59"/>
      <c r="E31" s="36"/>
      <c r="F31" s="156"/>
      <c r="G31" s="36"/>
      <c r="H31" s="61"/>
      <c r="J31" s="10"/>
      <c r="K31" s="10"/>
    </row>
    <row r="32" spans="1:11" ht="12.75">
      <c r="A32" s="101"/>
      <c r="B32" s="102"/>
      <c r="C32" s="36"/>
      <c r="D32" s="59"/>
      <c r="E32" s="36"/>
      <c r="F32" s="156"/>
      <c r="G32" s="59"/>
      <c r="H32" s="61"/>
      <c r="J32" s="10"/>
      <c r="K32" s="10"/>
    </row>
    <row r="33" spans="1:11" ht="12.75">
      <c r="A33" s="101"/>
      <c r="B33" s="102"/>
      <c r="C33" s="36"/>
      <c r="D33" s="59"/>
      <c r="E33" s="36"/>
      <c r="F33" s="156"/>
      <c r="G33" s="36"/>
      <c r="H33" s="61"/>
      <c r="J33" s="10"/>
      <c r="K33" s="10"/>
    </row>
    <row r="34" spans="1:11" ht="12.75">
      <c r="A34" s="101"/>
      <c r="B34" s="102"/>
      <c r="C34" s="36"/>
      <c r="D34" s="59"/>
      <c r="E34" s="36"/>
      <c r="F34" s="156"/>
      <c r="G34" s="59"/>
      <c r="H34" s="61"/>
      <c r="J34" s="10"/>
      <c r="K34" s="10"/>
    </row>
    <row r="35" spans="1:11" ht="12.75">
      <c r="A35" s="101"/>
      <c r="B35" s="102"/>
      <c r="C35" s="36"/>
      <c r="D35" s="59"/>
      <c r="E35" s="36"/>
      <c r="F35" s="156"/>
      <c r="G35" s="36"/>
      <c r="H35" s="61"/>
      <c r="J35" s="10"/>
      <c r="K35" s="10"/>
    </row>
    <row r="36" spans="1:11" ht="12.75">
      <c r="A36" s="101"/>
      <c r="B36" s="102"/>
      <c r="C36" s="36"/>
      <c r="D36" s="36"/>
      <c r="E36" s="36"/>
      <c r="F36" s="156"/>
      <c r="G36" s="36"/>
      <c r="H36" s="61"/>
      <c r="J36" s="10"/>
      <c r="K36" s="10"/>
    </row>
    <row r="37" spans="1:11" ht="12.75">
      <c r="A37" s="101"/>
      <c r="B37" s="102"/>
      <c r="C37" s="36"/>
      <c r="D37" s="36"/>
      <c r="E37" s="36"/>
      <c r="F37" s="156"/>
      <c r="G37" s="36"/>
      <c r="H37" s="61"/>
      <c r="J37" s="10"/>
      <c r="K37" s="10"/>
    </row>
    <row r="38" spans="1:11" ht="12.75">
      <c r="A38" s="101"/>
      <c r="B38" s="102"/>
      <c r="C38" s="36"/>
      <c r="D38" s="36"/>
      <c r="E38" s="36"/>
      <c r="F38" s="156"/>
      <c r="G38" s="36"/>
      <c r="H38" s="61"/>
      <c r="J38" s="10"/>
      <c r="K38" s="10"/>
    </row>
    <row r="39" spans="1:11" ht="12.75">
      <c r="A39" s="101"/>
      <c r="B39" s="102"/>
      <c r="C39" s="36"/>
      <c r="D39" s="36"/>
      <c r="E39" s="36"/>
      <c r="F39" s="156"/>
      <c r="G39" s="36"/>
      <c r="H39" s="61"/>
      <c r="J39" s="10"/>
      <c r="K39" s="10"/>
    </row>
    <row r="40" spans="1:11" ht="12.75">
      <c r="A40" s="101"/>
      <c r="B40" s="102"/>
      <c r="C40" s="36"/>
      <c r="D40" s="36"/>
      <c r="E40" s="36"/>
      <c r="F40" s="156"/>
      <c r="G40" s="36"/>
      <c r="H40" s="61"/>
      <c r="J40" s="10"/>
      <c r="K40" s="10"/>
    </row>
    <row r="41" spans="1:11" ht="12.75">
      <c r="A41" s="101"/>
      <c r="B41" s="102"/>
      <c r="C41" s="36"/>
      <c r="D41" s="36"/>
      <c r="E41" s="36"/>
      <c r="F41" s="156"/>
      <c r="G41" s="36"/>
      <c r="H41" s="61"/>
      <c r="J41" s="10"/>
      <c r="K41" s="10"/>
    </row>
    <row r="42" spans="1:11" ht="12.75">
      <c r="A42" s="101"/>
      <c r="B42" s="102"/>
      <c r="C42" s="36"/>
      <c r="D42" s="36"/>
      <c r="E42" s="36"/>
      <c r="F42" s="156"/>
      <c r="G42" s="36"/>
      <c r="H42" s="61"/>
      <c r="J42" s="10"/>
      <c r="K42" s="10"/>
    </row>
    <row r="43" spans="1:11" ht="12.75">
      <c r="A43" s="101"/>
      <c r="B43" s="102"/>
      <c r="C43" s="36"/>
      <c r="D43" s="36"/>
      <c r="E43" s="36"/>
      <c r="F43" s="156"/>
      <c r="G43" s="36"/>
      <c r="H43" s="61"/>
      <c r="J43" s="10"/>
      <c r="K43" s="10"/>
    </row>
    <row r="44" spans="1:11" ht="12.75">
      <c r="A44" s="101"/>
      <c r="B44" s="102"/>
      <c r="C44" s="36"/>
      <c r="D44" s="36"/>
      <c r="E44" s="36"/>
      <c r="F44" s="156"/>
      <c r="G44" s="36"/>
      <c r="H44" s="61"/>
      <c r="J44" s="10"/>
      <c r="K44" s="10"/>
    </row>
    <row r="45" spans="1:11" ht="12.75">
      <c r="A45" s="101"/>
      <c r="B45" s="102"/>
      <c r="C45" s="36"/>
      <c r="D45" s="36"/>
      <c r="E45" s="36"/>
      <c r="F45" s="156"/>
      <c r="G45" s="36"/>
      <c r="H45" s="61"/>
      <c r="J45" s="10"/>
      <c r="K45" s="10"/>
    </row>
    <row r="46" spans="1:11" ht="12.75">
      <c r="A46" s="101"/>
      <c r="B46" s="102"/>
      <c r="C46" s="36"/>
      <c r="D46" s="36"/>
      <c r="E46" s="36"/>
      <c r="F46" s="156"/>
      <c r="G46" s="36"/>
      <c r="H46" s="61"/>
      <c r="J46" s="10"/>
      <c r="K46" s="10"/>
    </row>
    <row r="47" spans="1:11" ht="12.75">
      <c r="A47" s="101"/>
      <c r="B47" s="102"/>
      <c r="C47" s="36"/>
      <c r="D47" s="36"/>
      <c r="E47" s="36"/>
      <c r="F47" s="156"/>
      <c r="G47" s="36"/>
      <c r="H47" s="61"/>
      <c r="J47" s="10"/>
      <c r="K47" s="10"/>
    </row>
    <row r="48" spans="1:11" ht="12.75">
      <c r="A48" s="101"/>
      <c r="B48" s="102"/>
      <c r="C48" s="36"/>
      <c r="D48" s="36"/>
      <c r="E48" s="36"/>
      <c r="F48" s="156"/>
      <c r="G48" s="36"/>
      <c r="H48" s="61"/>
      <c r="J48" s="10"/>
      <c r="K48" s="10"/>
    </row>
    <row r="49" spans="1:11" ht="12.75">
      <c r="A49" s="101"/>
      <c r="B49" s="102"/>
      <c r="C49" s="36"/>
      <c r="D49" s="36"/>
      <c r="E49" s="36"/>
      <c r="F49" s="156"/>
      <c r="G49" s="36"/>
      <c r="H49" s="61"/>
      <c r="J49" s="10"/>
      <c r="K49" s="10"/>
    </row>
    <row r="50" spans="1:11" ht="12.75">
      <c r="A50" s="101"/>
      <c r="B50" s="102"/>
      <c r="C50" s="36"/>
      <c r="D50" s="36"/>
      <c r="E50" s="36"/>
      <c r="F50" s="156"/>
      <c r="G50" s="36"/>
      <c r="H50" s="61"/>
      <c r="J50" s="10"/>
      <c r="K50" s="10"/>
    </row>
    <row r="51" spans="1:11" ht="12.75">
      <c r="A51" s="101"/>
      <c r="B51" s="102"/>
      <c r="C51" s="36"/>
      <c r="D51" s="36"/>
      <c r="E51" s="36"/>
      <c r="F51" s="156"/>
      <c r="G51" s="36"/>
      <c r="H51" s="61"/>
      <c r="J51" s="10"/>
      <c r="K51" s="10"/>
    </row>
    <row r="52" spans="1:11" ht="12.75">
      <c r="A52" s="101"/>
      <c r="B52" s="102"/>
      <c r="C52" s="36"/>
      <c r="D52" s="36"/>
      <c r="E52" s="36"/>
      <c r="F52" s="156"/>
      <c r="G52" s="36"/>
      <c r="H52" s="61"/>
      <c r="J52" s="10"/>
      <c r="K52" s="10"/>
    </row>
    <row r="53" spans="1:11" ht="12.75">
      <c r="A53" s="101"/>
      <c r="B53" s="102"/>
      <c r="C53" s="36"/>
      <c r="D53" s="36"/>
      <c r="E53" s="36"/>
      <c r="F53" s="156"/>
      <c r="G53" s="36"/>
      <c r="H53" s="61"/>
      <c r="J53" s="10"/>
      <c r="K53" s="10"/>
    </row>
    <row r="54" spans="1:11" ht="13.5" customHeight="1">
      <c r="A54" s="101"/>
      <c r="B54" s="102"/>
      <c r="C54" s="36"/>
      <c r="D54" s="36"/>
      <c r="E54" s="36"/>
      <c r="F54" s="156"/>
      <c r="G54" s="36"/>
      <c r="H54" s="61"/>
      <c r="J54" s="10"/>
      <c r="K54" s="10"/>
    </row>
    <row r="55" spans="1:11" ht="13.5" customHeight="1">
      <c r="A55" s="101"/>
      <c r="B55" s="102"/>
      <c r="C55" s="36"/>
      <c r="D55" s="36"/>
      <c r="E55" s="36"/>
      <c r="F55" s="156"/>
      <c r="G55" s="36"/>
      <c r="H55" s="61"/>
      <c r="J55" s="10"/>
      <c r="K55" s="10"/>
    </row>
    <row r="56" spans="1:11" ht="13.5" customHeight="1">
      <c r="A56" s="101"/>
      <c r="B56" s="102"/>
      <c r="C56" s="36"/>
      <c r="D56" s="36"/>
      <c r="E56" s="36"/>
      <c r="F56" s="156"/>
      <c r="G56" s="36"/>
      <c r="H56" s="61"/>
      <c r="J56" s="10"/>
      <c r="K56" s="10"/>
    </row>
    <row r="57" spans="1:11" ht="13.5" customHeight="1">
      <c r="A57" s="101"/>
      <c r="B57" s="102"/>
      <c r="C57" s="36"/>
      <c r="D57" s="36"/>
      <c r="E57" s="36"/>
      <c r="F57" s="156"/>
      <c r="G57" s="36"/>
      <c r="H57" s="61"/>
      <c r="J57" s="10"/>
      <c r="K57" s="10"/>
    </row>
    <row r="58" spans="1:11" ht="13.5" customHeight="1">
      <c r="A58" s="101"/>
      <c r="B58" s="102"/>
      <c r="C58" s="36"/>
      <c r="D58" s="36"/>
      <c r="E58" s="36"/>
      <c r="F58" s="156"/>
      <c r="G58" s="36"/>
      <c r="H58" s="61"/>
      <c r="J58" s="10"/>
      <c r="K58" s="10"/>
    </row>
    <row r="59" spans="1:11" ht="13.5" customHeight="1">
      <c r="A59" s="101"/>
      <c r="B59" s="102"/>
      <c r="C59" s="36"/>
      <c r="D59" s="36"/>
      <c r="E59" s="36"/>
      <c r="F59" s="156"/>
      <c r="G59" s="36"/>
      <c r="H59" s="61"/>
      <c r="J59" s="10"/>
      <c r="K59" s="10"/>
    </row>
    <row r="60" spans="1:11" ht="13.5" customHeight="1">
      <c r="A60" s="101"/>
      <c r="B60" s="102"/>
      <c r="C60" s="224"/>
      <c r="D60" s="36"/>
      <c r="E60" s="36"/>
      <c r="F60" s="221"/>
      <c r="G60" s="36"/>
      <c r="H60" s="61"/>
      <c r="J60" s="10"/>
      <c r="K60" s="10"/>
    </row>
    <row r="61" spans="1:11" ht="13.5" customHeight="1">
      <c r="A61" s="101"/>
      <c r="B61" s="102"/>
      <c r="C61" s="36"/>
      <c r="D61" s="36"/>
      <c r="E61" s="36"/>
      <c r="F61" s="157"/>
      <c r="G61" s="36"/>
      <c r="H61" s="61"/>
      <c r="J61" s="10"/>
      <c r="K61" s="10"/>
    </row>
    <row r="62" spans="1:11" ht="13.5" customHeight="1">
      <c r="A62" s="101"/>
      <c r="B62" s="102"/>
      <c r="C62" s="36"/>
      <c r="D62" s="36"/>
      <c r="E62" s="36"/>
      <c r="F62" s="157"/>
      <c r="G62" s="36"/>
      <c r="H62" s="61"/>
      <c r="J62" s="10"/>
      <c r="K62" s="10"/>
    </row>
    <row r="63" spans="1:11" ht="13.5" customHeight="1">
      <c r="A63" s="101"/>
      <c r="B63" s="102"/>
      <c r="C63" s="36"/>
      <c r="D63" s="36"/>
      <c r="E63" s="36"/>
      <c r="F63" s="157"/>
      <c r="G63" s="36"/>
      <c r="H63" s="61"/>
      <c r="J63" s="10"/>
      <c r="K63" s="10"/>
    </row>
    <row r="64" spans="1:11" ht="13.5" customHeight="1">
      <c r="A64" s="101"/>
      <c r="B64" s="102"/>
      <c r="C64" s="36"/>
      <c r="D64" s="36"/>
      <c r="E64" s="36"/>
      <c r="F64" s="157"/>
      <c r="G64" s="36"/>
      <c r="H64" s="61"/>
      <c r="J64" s="10"/>
      <c r="K64" s="10"/>
    </row>
    <row r="65" spans="1:11" ht="13.5" customHeight="1">
      <c r="A65" s="101"/>
      <c r="B65" s="102"/>
      <c r="C65" s="36"/>
      <c r="D65" s="36"/>
      <c r="E65" s="36"/>
      <c r="F65" s="157"/>
      <c r="G65" s="36"/>
      <c r="H65" s="61"/>
      <c r="J65" s="10"/>
      <c r="K65" s="10"/>
    </row>
    <row r="66" spans="1:11" ht="13.5" customHeight="1">
      <c r="A66" s="101"/>
      <c r="B66" s="102"/>
      <c r="C66" s="36"/>
      <c r="D66" s="36"/>
      <c r="E66" s="36"/>
      <c r="F66" s="157"/>
      <c r="G66" s="36"/>
      <c r="H66" s="61"/>
      <c r="J66" s="10"/>
      <c r="K66" s="10"/>
    </row>
    <row r="67" spans="1:11" ht="13.5" customHeight="1">
      <c r="A67" s="101"/>
      <c r="B67" s="102"/>
      <c r="C67" s="227"/>
      <c r="D67" s="36"/>
      <c r="E67" s="36"/>
      <c r="F67" s="225"/>
      <c r="G67" s="36"/>
      <c r="H67" s="61"/>
      <c r="J67" s="10"/>
      <c r="K67" s="10"/>
    </row>
    <row r="68" spans="1:11" ht="13.5" customHeight="1">
      <c r="A68" s="101"/>
      <c r="B68" s="102"/>
      <c r="C68" s="39"/>
      <c r="D68" s="36"/>
      <c r="E68" s="36"/>
      <c r="F68" s="222"/>
      <c r="G68" s="36"/>
      <c r="H68" s="61"/>
      <c r="J68" s="10"/>
      <c r="K68" s="10"/>
    </row>
    <row r="69" spans="1:11" ht="13.5" customHeight="1">
      <c r="A69" s="101"/>
      <c r="B69" s="102"/>
      <c r="C69" s="39"/>
      <c r="D69" s="36"/>
      <c r="E69" s="36"/>
      <c r="F69" s="222"/>
      <c r="G69" s="36"/>
      <c r="H69" s="61"/>
      <c r="J69" s="10"/>
      <c r="K69" s="10"/>
    </row>
    <row r="70" spans="1:11" ht="13.5" customHeight="1">
      <c r="A70" s="101"/>
      <c r="B70" s="102"/>
      <c r="C70" s="39"/>
      <c r="D70" s="36"/>
      <c r="E70" s="36"/>
      <c r="F70" s="222"/>
      <c r="G70" s="36"/>
      <c r="H70" s="61"/>
      <c r="J70" s="10"/>
      <c r="K70" s="10"/>
    </row>
    <row r="71" spans="1:11" ht="13.5" customHeight="1">
      <c r="A71" s="101"/>
      <c r="B71" s="102"/>
      <c r="C71" s="36"/>
      <c r="D71" s="36"/>
      <c r="E71" s="36"/>
      <c r="F71" s="157"/>
      <c r="G71" s="36"/>
      <c r="H71" s="61"/>
      <c r="J71" s="10"/>
      <c r="K71" s="10"/>
    </row>
    <row r="72" spans="1:11" ht="13.5" customHeight="1">
      <c r="A72" s="101"/>
      <c r="B72" s="102"/>
      <c r="C72" s="36"/>
      <c r="D72" s="36"/>
      <c r="E72" s="36"/>
      <c r="F72" s="157"/>
      <c r="G72" s="36"/>
      <c r="H72" s="61"/>
      <c r="J72" s="10"/>
      <c r="K72" s="10"/>
    </row>
    <row r="73" spans="1:11" ht="13.5" customHeight="1">
      <c r="A73" s="101"/>
      <c r="B73" s="102"/>
      <c r="C73" s="36"/>
      <c r="D73" s="36"/>
      <c r="E73" s="36"/>
      <c r="F73" s="157"/>
      <c r="G73" s="36"/>
      <c r="H73" s="61"/>
      <c r="J73" s="10"/>
      <c r="K73" s="10"/>
    </row>
    <row r="74" spans="1:11" ht="12.75">
      <c r="A74" s="101"/>
      <c r="B74" s="102"/>
      <c r="C74" s="59"/>
      <c r="D74" s="36"/>
      <c r="E74" s="36"/>
      <c r="F74" s="157"/>
      <c r="G74" s="36"/>
      <c r="H74" s="61"/>
      <c r="J74" s="10"/>
      <c r="K74" s="10"/>
    </row>
    <row r="75" spans="1:11" ht="12.75">
      <c r="A75" s="101"/>
      <c r="B75" s="102"/>
      <c r="C75" s="59"/>
      <c r="D75" s="36"/>
      <c r="E75" s="36"/>
      <c r="F75" s="157"/>
      <c r="G75" s="36"/>
      <c r="H75" s="61"/>
      <c r="J75" s="10"/>
      <c r="K75" s="10"/>
    </row>
    <row r="76" spans="1:11" ht="12.75">
      <c r="A76" s="101"/>
      <c r="B76" s="102"/>
      <c r="C76" s="59"/>
      <c r="D76" s="36"/>
      <c r="E76" s="36"/>
      <c r="F76" s="157"/>
      <c r="G76" s="36"/>
      <c r="H76" s="61"/>
      <c r="J76" s="10"/>
      <c r="K76" s="10"/>
    </row>
    <row r="77" spans="1:11" ht="13.5" thickBot="1">
      <c r="A77" s="101"/>
      <c r="B77" s="102"/>
      <c r="C77" s="59"/>
      <c r="D77" s="36"/>
      <c r="E77" s="36"/>
      <c r="F77" s="157"/>
      <c r="G77" s="36"/>
      <c r="H77" s="61"/>
      <c r="J77" s="10"/>
      <c r="K77" s="10"/>
    </row>
    <row r="78" spans="1:11" ht="13.5" thickBot="1">
      <c r="A78" s="101"/>
      <c r="B78" s="103"/>
      <c r="D78" s="128"/>
      <c r="E78" s="61"/>
      <c r="G78" s="128"/>
      <c r="H78" s="61"/>
      <c r="J78" s="10"/>
      <c r="K78" s="10"/>
    </row>
    <row r="79" spans="1:11" ht="12.75">
      <c r="A79" s="101"/>
      <c r="B79" s="103"/>
      <c r="C79" s="59"/>
      <c r="D79" s="110"/>
      <c r="E79" s="61"/>
      <c r="F79" s="157"/>
      <c r="G79" s="110"/>
      <c r="H79" s="61"/>
      <c r="J79" s="10"/>
      <c r="K79" s="10"/>
    </row>
    <row r="80" spans="1:11" ht="12.75">
      <c r="A80" s="101"/>
      <c r="B80" s="103"/>
      <c r="C80" s="219"/>
      <c r="D80" s="110"/>
      <c r="E80" s="61"/>
      <c r="F80" s="157"/>
      <c r="G80" s="110"/>
      <c r="H80" s="61"/>
      <c r="J80" s="10"/>
      <c r="K80" s="10"/>
    </row>
    <row r="81" spans="1:11" ht="12.75">
      <c r="A81" s="101"/>
      <c r="B81" s="103"/>
      <c r="C81" s="219"/>
      <c r="D81" s="36"/>
      <c r="E81" s="61"/>
      <c r="F81" s="157"/>
      <c r="G81" s="36"/>
      <c r="H81" s="61"/>
      <c r="J81" s="36"/>
      <c r="K81" s="36"/>
    </row>
    <row r="82" spans="1:11" ht="12.75">
      <c r="A82" s="101"/>
      <c r="B82" s="103"/>
      <c r="C82" s="219"/>
      <c r="D82" s="36"/>
      <c r="E82" s="61"/>
      <c r="F82" s="157"/>
      <c r="G82" s="36"/>
      <c r="H82" s="61"/>
      <c r="J82" s="60"/>
      <c r="K82" s="36"/>
    </row>
    <row r="83" spans="1:11" ht="12.75">
      <c r="A83" s="101"/>
      <c r="B83" s="102"/>
      <c r="C83" s="219"/>
      <c r="D83" s="36"/>
      <c r="E83" s="61"/>
      <c r="F83" s="157"/>
      <c r="G83" s="36"/>
      <c r="H83" s="61"/>
      <c r="J83" s="60"/>
      <c r="K83" s="36"/>
    </row>
    <row r="84" spans="1:11" ht="12.75">
      <c r="A84" s="101"/>
      <c r="B84" s="102"/>
      <c r="C84" s="219"/>
      <c r="D84" s="36"/>
      <c r="E84" s="61"/>
      <c r="F84" s="157"/>
      <c r="G84" s="36"/>
      <c r="H84" s="61"/>
      <c r="J84" s="60"/>
      <c r="K84" s="60"/>
    </row>
    <row r="85" spans="1:11" ht="12.75">
      <c r="A85" s="101"/>
      <c r="B85" s="102"/>
      <c r="C85" s="219"/>
      <c r="D85" s="36"/>
      <c r="E85" s="61"/>
      <c r="F85" s="157"/>
      <c r="G85" s="36"/>
      <c r="H85" s="61"/>
      <c r="J85" s="60"/>
      <c r="K85" s="60"/>
    </row>
    <row r="86" spans="1:11" ht="12.75">
      <c r="A86" s="101"/>
      <c r="B86" s="102"/>
      <c r="C86" s="219"/>
      <c r="D86" s="36"/>
      <c r="E86" s="61"/>
      <c r="F86" s="157"/>
      <c r="G86" s="36"/>
      <c r="H86" s="61"/>
      <c r="J86" s="60"/>
      <c r="K86" s="60"/>
    </row>
    <row r="87" spans="1:11" ht="12.75">
      <c r="A87" s="101"/>
      <c r="B87" s="102"/>
      <c r="C87" s="219"/>
      <c r="D87" s="36"/>
      <c r="E87" s="61"/>
      <c r="F87" s="157"/>
      <c r="G87" s="36"/>
      <c r="H87" s="61"/>
      <c r="J87" s="60"/>
      <c r="K87" s="60"/>
    </row>
    <row r="88" spans="1:11" ht="13.5" customHeight="1">
      <c r="A88" s="101"/>
      <c r="B88" s="102"/>
      <c r="C88" s="219"/>
      <c r="D88" s="36"/>
      <c r="E88" s="61"/>
      <c r="F88" s="157"/>
      <c r="G88" s="36"/>
      <c r="H88" s="61"/>
      <c r="J88" s="60"/>
      <c r="K88" s="36"/>
    </row>
    <row r="89" spans="1:11" ht="11.25" customHeight="1">
      <c r="A89" s="101"/>
      <c r="B89" s="102"/>
      <c r="C89" s="219"/>
      <c r="D89" s="36"/>
      <c r="E89" s="61"/>
      <c r="F89" s="157"/>
      <c r="G89" s="36"/>
      <c r="H89" s="61"/>
      <c r="J89" s="60"/>
      <c r="K89" s="36"/>
    </row>
    <row r="90" spans="1:11" ht="13.5" customHeight="1">
      <c r="A90" s="101"/>
      <c r="B90" s="102"/>
      <c r="C90" s="219"/>
      <c r="D90" s="36"/>
      <c r="E90" s="61"/>
      <c r="F90" s="157"/>
      <c r="G90" s="36"/>
      <c r="H90" s="61"/>
      <c r="J90" s="60"/>
      <c r="K90" s="36"/>
    </row>
    <row r="91" spans="1:11" ht="13.5" customHeight="1">
      <c r="A91" s="101"/>
      <c r="B91" s="102"/>
      <c r="C91" s="219"/>
      <c r="D91" s="36"/>
      <c r="E91" s="61"/>
      <c r="F91" s="157"/>
      <c r="G91" s="36"/>
      <c r="H91" s="61"/>
      <c r="J91" s="60"/>
      <c r="K91" s="36"/>
    </row>
    <row r="92" spans="1:11" ht="10.5" customHeight="1">
      <c r="A92" s="101"/>
      <c r="B92" s="102"/>
      <c r="C92" s="219"/>
      <c r="D92" s="36"/>
      <c r="E92" s="61"/>
      <c r="F92" s="157"/>
      <c r="G92" s="36"/>
      <c r="H92" s="61"/>
      <c r="J92" s="60"/>
      <c r="K92" s="36"/>
    </row>
    <row r="93" spans="1:11" ht="10.5" customHeight="1">
      <c r="A93" s="101"/>
      <c r="B93" s="102"/>
      <c r="C93" s="219"/>
      <c r="D93" s="36"/>
      <c r="E93" s="61"/>
      <c r="F93" s="157"/>
      <c r="G93" s="36"/>
      <c r="H93" s="61"/>
      <c r="J93" s="60"/>
      <c r="K93" s="36"/>
    </row>
    <row r="94" spans="1:11" ht="10.5" customHeight="1">
      <c r="A94" s="101"/>
      <c r="B94" s="102"/>
      <c r="C94" s="219"/>
      <c r="D94" s="36"/>
      <c r="E94" s="61"/>
      <c r="F94" s="157"/>
      <c r="G94" s="36"/>
      <c r="H94" s="61"/>
      <c r="J94" s="60"/>
      <c r="K94" s="36"/>
    </row>
    <row r="95" spans="1:11" ht="12.75">
      <c r="A95" s="101"/>
      <c r="B95" s="102"/>
      <c r="C95" s="219"/>
      <c r="D95" s="36"/>
      <c r="E95" s="61"/>
      <c r="F95" s="157"/>
      <c r="G95" s="36"/>
      <c r="H95" s="61"/>
      <c r="J95" s="36"/>
      <c r="K95" s="36"/>
    </row>
    <row r="96" spans="1:11" ht="12.75">
      <c r="A96" s="92"/>
      <c r="B96" s="92"/>
      <c r="C96" s="219"/>
      <c r="D96" s="36"/>
      <c r="E96" s="61"/>
      <c r="F96" s="157"/>
      <c r="G96" s="36"/>
      <c r="H96" s="36"/>
      <c r="J96" s="36"/>
      <c r="K96" s="36"/>
    </row>
    <row r="97" spans="1:11" ht="12.75">
      <c r="A97" s="92"/>
      <c r="B97" s="92"/>
      <c r="C97" s="219"/>
      <c r="D97" s="36"/>
      <c r="E97" s="61"/>
      <c r="F97" s="157"/>
      <c r="G97" s="36"/>
      <c r="H97" s="36"/>
      <c r="J97" s="36"/>
      <c r="K97" s="36"/>
    </row>
    <row r="98" spans="1:11" ht="12.75">
      <c r="A98" s="92"/>
      <c r="B98" s="92"/>
      <c r="C98" s="219"/>
      <c r="D98" s="36"/>
      <c r="E98" s="61"/>
      <c r="F98" s="157"/>
      <c r="G98" s="36"/>
      <c r="H98" s="36"/>
      <c r="J98" s="36"/>
      <c r="K98" s="36"/>
    </row>
    <row r="99" spans="1:11" ht="12.75">
      <c r="A99" s="92"/>
      <c r="B99" s="92"/>
      <c r="C99" s="219"/>
      <c r="D99" s="36"/>
      <c r="E99" s="61"/>
      <c r="F99" s="157"/>
      <c r="G99" s="36"/>
      <c r="H99" s="36"/>
      <c r="J99" s="36"/>
      <c r="K99" s="36"/>
    </row>
    <row r="100" spans="1:11" ht="12.75">
      <c r="A100" s="92"/>
      <c r="B100" s="92"/>
      <c r="C100" s="219"/>
      <c r="D100" s="36"/>
      <c r="E100" s="61"/>
      <c r="F100" s="157"/>
      <c r="G100" s="36"/>
      <c r="H100" s="36"/>
      <c r="J100" s="36"/>
      <c r="K100" s="36"/>
    </row>
    <row r="101" spans="1:11" ht="12.75">
      <c r="A101" s="92"/>
      <c r="B101" s="92"/>
      <c r="C101" s="219"/>
      <c r="D101" s="36"/>
      <c r="E101" s="61"/>
      <c r="F101" s="157"/>
      <c r="G101" s="36"/>
      <c r="H101" s="36"/>
      <c r="J101" s="36"/>
      <c r="K101" s="36"/>
    </row>
    <row r="102" spans="1:11" ht="12.75">
      <c r="A102" s="92"/>
      <c r="B102" s="92"/>
      <c r="C102" s="219"/>
      <c r="D102" s="36"/>
      <c r="E102" s="61"/>
      <c r="F102" s="157"/>
      <c r="G102" s="36"/>
      <c r="H102" s="36"/>
      <c r="J102" s="36"/>
      <c r="K102" s="36"/>
    </row>
    <row r="103" spans="1:11" ht="12.75">
      <c r="A103" s="92"/>
      <c r="B103" s="106"/>
      <c r="C103" s="219"/>
      <c r="D103" s="36"/>
      <c r="E103" s="61"/>
      <c r="F103" s="157"/>
      <c r="G103" s="36"/>
      <c r="H103" s="36"/>
      <c r="J103" s="60"/>
      <c r="K103" s="36"/>
    </row>
    <row r="104" spans="1:11" ht="13.5" thickBot="1">
      <c r="A104" s="92"/>
      <c r="B104" s="106"/>
      <c r="C104" s="156"/>
      <c r="D104" s="36"/>
      <c r="E104" s="61"/>
      <c r="F104" s="157"/>
      <c r="G104" s="36"/>
      <c r="H104" s="36"/>
      <c r="J104" s="60"/>
      <c r="K104" s="36"/>
    </row>
    <row r="105" spans="1:11" ht="13.5" thickBot="1">
      <c r="A105" s="101"/>
      <c r="B105" s="103"/>
      <c r="D105" s="128"/>
      <c r="E105" s="61"/>
      <c r="F105" s="61"/>
      <c r="G105" s="128"/>
      <c r="H105" s="61"/>
      <c r="J105" s="10"/>
      <c r="K105" s="10"/>
    </row>
    <row r="106" spans="1:11" ht="13.5" thickBot="1">
      <c r="A106" s="101"/>
      <c r="B106" s="106"/>
      <c r="C106" s="59"/>
      <c r="D106" s="110"/>
      <c r="E106" s="61"/>
      <c r="F106" s="157"/>
      <c r="G106" s="179"/>
      <c r="H106" s="61"/>
      <c r="J106" s="10"/>
      <c r="K106" s="10"/>
    </row>
    <row r="107" spans="1:11" ht="12.75">
      <c r="A107" s="101"/>
      <c r="B107" s="92"/>
      <c r="C107" s="59"/>
      <c r="D107" s="36"/>
      <c r="E107" s="61"/>
      <c r="F107" s="157"/>
      <c r="G107" s="175"/>
      <c r="H107" s="27"/>
      <c r="J107" s="10"/>
      <c r="K107" s="10"/>
    </row>
    <row r="108" spans="1:11" ht="12.75">
      <c r="A108" s="101"/>
      <c r="B108" s="92"/>
      <c r="C108" s="59"/>
      <c r="D108" s="36"/>
      <c r="E108" s="61"/>
      <c r="F108" s="157"/>
      <c r="G108" s="59"/>
      <c r="H108" s="27"/>
      <c r="J108" s="10"/>
      <c r="K108" s="10"/>
    </row>
    <row r="109" spans="1:11" ht="12.75">
      <c r="A109" s="101"/>
      <c r="B109" s="92"/>
      <c r="C109" s="59"/>
      <c r="D109" s="36"/>
      <c r="E109" s="61"/>
      <c r="F109" s="157"/>
      <c r="G109" s="59"/>
      <c r="H109" s="27"/>
      <c r="J109" s="10"/>
      <c r="K109" s="10"/>
    </row>
    <row r="110" spans="1:11" ht="12.75">
      <c r="A110" s="101"/>
      <c r="B110" s="92"/>
      <c r="C110" s="59"/>
      <c r="D110" s="36"/>
      <c r="E110" s="61"/>
      <c r="F110" s="157"/>
      <c r="G110" s="59"/>
      <c r="H110" s="27"/>
      <c r="J110" s="10"/>
      <c r="K110" s="10"/>
    </row>
    <row r="111" spans="1:11" ht="12.75">
      <c r="A111" s="101"/>
      <c r="B111" s="92"/>
      <c r="C111" s="59"/>
      <c r="D111" s="36"/>
      <c r="E111" s="61"/>
      <c r="F111" s="157"/>
      <c r="G111" s="59"/>
      <c r="H111" s="27"/>
      <c r="J111" s="10"/>
      <c r="K111" s="10"/>
    </row>
    <row r="112" spans="1:11" ht="12.75">
      <c r="A112" s="101"/>
      <c r="B112" s="92"/>
      <c r="C112" s="59"/>
      <c r="D112" s="36"/>
      <c r="E112" s="61"/>
      <c r="F112" s="157"/>
      <c r="G112" s="59"/>
      <c r="H112" s="27"/>
      <c r="J112" s="10"/>
      <c r="K112" s="10"/>
    </row>
    <row r="113" spans="1:11" ht="12.75">
      <c r="A113" s="101"/>
      <c r="B113" s="92"/>
      <c r="C113" s="59"/>
      <c r="D113" s="36"/>
      <c r="E113" s="61"/>
      <c r="F113" s="157"/>
      <c r="G113" s="59"/>
      <c r="H113" s="27"/>
      <c r="J113" s="10"/>
      <c r="K113" s="10"/>
    </row>
    <row r="114" spans="1:11" ht="15" customHeight="1">
      <c r="A114" s="101"/>
      <c r="B114" s="92"/>
      <c r="C114" s="59"/>
      <c r="D114" s="36"/>
      <c r="E114" s="61"/>
      <c r="F114" s="157"/>
      <c r="G114" s="59"/>
      <c r="H114" s="27"/>
      <c r="J114" s="10"/>
      <c r="K114" s="10"/>
    </row>
    <row r="115" spans="1:11" ht="12.75">
      <c r="A115" s="101"/>
      <c r="B115" s="92"/>
      <c r="C115" s="59"/>
      <c r="D115" s="59"/>
      <c r="E115" s="61"/>
      <c r="F115" s="157"/>
      <c r="G115" s="59"/>
      <c r="H115" s="27"/>
      <c r="J115" s="10"/>
      <c r="K115" s="10"/>
    </row>
    <row r="116" spans="1:11" ht="12.75">
      <c r="A116" s="101"/>
      <c r="B116" s="92"/>
      <c r="C116" s="59"/>
      <c r="D116" s="59"/>
      <c r="E116" s="61"/>
      <c r="F116" s="157"/>
      <c r="G116" s="59"/>
      <c r="H116" s="162"/>
      <c r="J116" s="60"/>
      <c r="K116" s="36"/>
    </row>
    <row r="117" spans="1:11" ht="12.75">
      <c r="A117" s="101"/>
      <c r="B117" s="92"/>
      <c r="C117" s="59"/>
      <c r="D117" s="36"/>
      <c r="E117" s="61"/>
      <c r="F117" s="157"/>
      <c r="G117" s="36"/>
      <c r="H117" s="162"/>
      <c r="J117" s="60"/>
      <c r="K117" s="36"/>
    </row>
    <row r="118" spans="1:11" ht="12.75">
      <c r="A118" s="101"/>
      <c r="B118" s="92"/>
      <c r="C118" s="59"/>
      <c r="D118" s="36"/>
      <c r="E118" s="61"/>
      <c r="F118" s="157"/>
      <c r="G118" s="36"/>
      <c r="H118" s="162"/>
      <c r="J118" s="60"/>
      <c r="K118" s="60"/>
    </row>
    <row r="119" spans="1:11" ht="12" customHeight="1">
      <c r="A119" s="101"/>
      <c r="B119" s="92"/>
      <c r="C119" s="59"/>
      <c r="D119" s="36"/>
      <c r="E119" s="61"/>
      <c r="F119" s="157"/>
      <c r="G119" s="36"/>
      <c r="H119" s="162"/>
      <c r="J119" s="60"/>
      <c r="K119" s="60"/>
    </row>
    <row r="120" spans="1:11" ht="13.5" customHeight="1">
      <c r="A120" s="101"/>
      <c r="B120" s="92"/>
      <c r="C120" s="59"/>
      <c r="D120" s="36"/>
      <c r="E120" s="61"/>
      <c r="F120" s="157"/>
      <c r="G120" s="36"/>
      <c r="H120" s="162"/>
      <c r="J120" s="60"/>
      <c r="K120" s="60"/>
    </row>
    <row r="121" spans="1:11" ht="12.75" customHeight="1">
      <c r="A121" s="101"/>
      <c r="B121" s="92"/>
      <c r="C121" s="59"/>
      <c r="D121" s="36"/>
      <c r="E121" s="61"/>
      <c r="F121" s="157"/>
      <c r="G121" s="36"/>
      <c r="H121" s="61"/>
      <c r="J121" s="10"/>
      <c r="K121" s="10"/>
    </row>
    <row r="122" spans="1:11" ht="12.75" customHeight="1">
      <c r="A122" s="101"/>
      <c r="B122" s="92"/>
      <c r="C122" s="162"/>
      <c r="D122" s="36"/>
      <c r="E122" s="61"/>
      <c r="F122" s="162"/>
      <c r="G122" s="36"/>
      <c r="H122" s="61"/>
      <c r="J122" s="10"/>
      <c r="K122" s="10"/>
    </row>
    <row r="123" spans="1:11" ht="12.75" customHeight="1">
      <c r="A123" s="101"/>
      <c r="B123" s="92"/>
      <c r="C123" s="162"/>
      <c r="D123" s="36"/>
      <c r="E123" s="61"/>
      <c r="F123" s="162"/>
      <c r="G123" s="36"/>
      <c r="H123" s="61"/>
      <c r="J123" s="10"/>
      <c r="K123" s="10"/>
    </row>
    <row r="124" spans="1:11" ht="12.75" customHeight="1">
      <c r="A124" s="101"/>
      <c r="B124" s="92"/>
      <c r="C124" s="24"/>
      <c r="D124" s="36"/>
      <c r="E124" s="61"/>
      <c r="F124" s="162"/>
      <c r="G124" s="36"/>
      <c r="H124" s="61"/>
      <c r="J124" s="10"/>
      <c r="K124" s="10"/>
    </row>
    <row r="125" spans="1:11" ht="13.5" thickBot="1">
      <c r="A125" s="101"/>
      <c r="B125" s="92"/>
      <c r="C125" s="24"/>
      <c r="D125" s="36"/>
      <c r="E125" s="61"/>
      <c r="F125" s="61"/>
      <c r="G125" s="36"/>
      <c r="H125" s="61"/>
      <c r="J125" s="10"/>
      <c r="K125" s="10"/>
    </row>
    <row r="126" spans="1:11" ht="13.5" thickBot="1">
      <c r="A126" s="101"/>
      <c r="B126" s="103"/>
      <c r="C126" s="60"/>
      <c r="D126" s="128"/>
      <c r="E126" s="61"/>
      <c r="F126" s="61"/>
      <c r="G126" s="128"/>
      <c r="H126" s="61"/>
      <c r="J126" s="10"/>
      <c r="K126" s="10"/>
    </row>
    <row r="127" spans="1:11" ht="12.75">
      <c r="A127" s="101"/>
      <c r="B127" s="92"/>
      <c r="C127" s="27"/>
      <c r="D127" s="36"/>
      <c r="E127" s="61"/>
      <c r="F127" s="161"/>
      <c r="G127" s="36"/>
      <c r="H127" s="61"/>
      <c r="J127" s="10"/>
      <c r="K127" s="10"/>
    </row>
    <row r="128" spans="1:11" ht="12.75">
      <c r="A128" s="101"/>
      <c r="B128" s="92"/>
      <c r="C128" s="27"/>
      <c r="D128" s="36"/>
      <c r="E128" s="61"/>
      <c r="F128" s="161"/>
      <c r="G128" s="36"/>
      <c r="H128" s="61"/>
      <c r="J128" s="36"/>
      <c r="K128" s="36"/>
    </row>
    <row r="129" spans="1:11" ht="12.75">
      <c r="A129" s="101"/>
      <c r="B129" s="106"/>
      <c r="C129" s="27"/>
      <c r="D129" s="36"/>
      <c r="E129" s="61"/>
      <c r="F129" s="161"/>
      <c r="G129" s="36"/>
      <c r="H129" s="61"/>
      <c r="J129" s="36"/>
      <c r="K129" s="36"/>
    </row>
    <row r="130" spans="1:11" ht="12.75">
      <c r="A130" s="101"/>
      <c r="B130" s="106"/>
      <c r="C130" s="27"/>
      <c r="D130" s="36"/>
      <c r="E130" s="61"/>
      <c r="F130" s="161"/>
      <c r="G130" s="36"/>
      <c r="H130" s="61"/>
      <c r="J130" s="60"/>
      <c r="K130" s="60"/>
    </row>
    <row r="131" spans="1:11" ht="12.75">
      <c r="A131" s="101"/>
      <c r="B131" s="106"/>
      <c r="C131" s="27"/>
      <c r="D131" s="36"/>
      <c r="E131" s="61"/>
      <c r="F131" s="161"/>
      <c r="G131" s="36"/>
      <c r="H131" s="61"/>
      <c r="J131" s="60"/>
      <c r="K131" s="60"/>
    </row>
    <row r="132" spans="1:11" ht="12.75">
      <c r="A132" s="101"/>
      <c r="B132" s="106"/>
      <c r="C132" s="27"/>
      <c r="D132" s="36"/>
      <c r="E132" s="61"/>
      <c r="F132" s="161"/>
      <c r="G132" s="36"/>
      <c r="H132" s="61"/>
      <c r="J132" s="60"/>
      <c r="K132" s="60"/>
    </row>
    <row r="133" spans="1:11" ht="10.5" customHeight="1">
      <c r="A133" s="101"/>
      <c r="B133" s="106"/>
      <c r="C133" s="27"/>
      <c r="D133" s="36"/>
      <c r="E133" s="61"/>
      <c r="F133" s="161"/>
      <c r="G133" s="36"/>
      <c r="H133" s="61"/>
      <c r="J133" s="60"/>
      <c r="K133" s="60"/>
    </row>
    <row r="134" spans="1:11" ht="10.5" customHeight="1">
      <c r="A134" s="101"/>
      <c r="B134" s="106"/>
      <c r="C134" s="27"/>
      <c r="D134" s="36"/>
      <c r="E134" s="61"/>
      <c r="F134" s="161"/>
      <c r="G134" s="36"/>
      <c r="H134" s="61"/>
      <c r="J134" s="60"/>
      <c r="K134" s="60"/>
    </row>
    <row r="135" spans="1:11" ht="10.5" customHeight="1">
      <c r="A135" s="101"/>
      <c r="B135" s="106"/>
      <c r="C135" s="24"/>
      <c r="D135" s="36"/>
      <c r="E135" s="61"/>
      <c r="F135" s="161"/>
      <c r="G135" s="36"/>
      <c r="H135" s="61"/>
      <c r="J135" s="60"/>
      <c r="K135" s="60"/>
    </row>
    <row r="136" spans="1:11" ht="10.5" customHeight="1">
      <c r="A136" s="101"/>
      <c r="B136" s="106"/>
      <c r="C136" s="24"/>
      <c r="D136" s="36"/>
      <c r="E136" s="61"/>
      <c r="F136" s="161"/>
      <c r="G136" s="36"/>
      <c r="H136" s="61"/>
      <c r="J136" s="60"/>
      <c r="K136" s="60"/>
    </row>
    <row r="137" spans="1:11" ht="10.5" customHeight="1">
      <c r="A137" s="101"/>
      <c r="B137" s="106"/>
      <c r="C137" s="24"/>
      <c r="D137" s="36"/>
      <c r="E137" s="61"/>
      <c r="F137" s="161"/>
      <c r="G137" s="36"/>
      <c r="H137" s="61"/>
      <c r="J137" s="60"/>
      <c r="K137" s="60"/>
    </row>
    <row r="138" spans="1:11" ht="10.5" customHeight="1">
      <c r="A138" s="101"/>
      <c r="B138" s="106"/>
      <c r="C138" s="24"/>
      <c r="D138" s="36"/>
      <c r="E138" s="61"/>
      <c r="F138" s="161"/>
      <c r="G138" s="36"/>
      <c r="H138" s="61"/>
      <c r="J138" s="60"/>
      <c r="K138" s="60"/>
    </row>
    <row r="139" spans="1:11" ht="10.5" customHeight="1">
      <c r="A139" s="101"/>
      <c r="B139" s="106"/>
      <c r="C139" s="24"/>
      <c r="D139" s="36"/>
      <c r="E139" s="61"/>
      <c r="F139" s="161"/>
      <c r="G139" s="36"/>
      <c r="H139" s="61"/>
      <c r="J139" s="60"/>
      <c r="K139" s="60"/>
    </row>
    <row r="140" spans="1:11" ht="10.5" customHeight="1">
      <c r="A140" s="101"/>
      <c r="B140" s="106"/>
      <c r="C140" s="24"/>
      <c r="D140" s="36"/>
      <c r="E140" s="61"/>
      <c r="F140" s="161"/>
      <c r="G140" s="36"/>
      <c r="H140" s="61"/>
      <c r="J140" s="60"/>
      <c r="K140" s="60"/>
    </row>
    <row r="141" spans="1:11" ht="10.5" customHeight="1">
      <c r="A141" s="101"/>
      <c r="B141" s="106"/>
      <c r="C141" s="24"/>
      <c r="D141" s="36"/>
      <c r="E141" s="61"/>
      <c r="F141" s="161"/>
      <c r="G141" s="36"/>
      <c r="H141" s="61"/>
      <c r="J141" s="60"/>
      <c r="K141" s="60"/>
    </row>
    <row r="142" spans="1:11" ht="10.5" customHeight="1">
      <c r="A142" s="101"/>
      <c r="B142" s="106"/>
      <c r="C142" s="24"/>
      <c r="D142" s="36"/>
      <c r="E142" s="61"/>
      <c r="F142" s="161"/>
      <c r="G142" s="36"/>
      <c r="H142" s="61"/>
      <c r="J142" s="60"/>
      <c r="K142" s="60"/>
    </row>
    <row r="143" spans="1:11" ht="11.25" customHeight="1">
      <c r="A143" s="101"/>
      <c r="B143" s="92"/>
      <c r="C143" s="24"/>
      <c r="D143" s="36"/>
      <c r="E143" s="61"/>
      <c r="F143" s="161"/>
      <c r="G143" s="36"/>
      <c r="H143" s="61"/>
      <c r="J143" s="60"/>
      <c r="K143" s="60"/>
    </row>
    <row r="144" spans="1:11" ht="13.5" thickBot="1">
      <c r="A144" s="101"/>
      <c r="B144" s="92"/>
      <c r="C144" s="24"/>
      <c r="D144" s="176"/>
      <c r="E144" s="61"/>
      <c r="F144" s="24"/>
      <c r="G144" s="36"/>
      <c r="H144" s="61"/>
      <c r="J144" s="10"/>
      <c r="K144" s="10"/>
    </row>
    <row r="145" spans="1:11" ht="13.5" thickBot="1">
      <c r="A145" s="101"/>
      <c r="B145" s="106"/>
      <c r="C145" s="24"/>
      <c r="D145" s="128"/>
      <c r="E145" s="61"/>
      <c r="F145" s="24"/>
      <c r="G145" s="128"/>
      <c r="H145" s="61"/>
      <c r="J145" s="10"/>
      <c r="K145" s="10"/>
    </row>
    <row r="146" spans="1:11" ht="12.75">
      <c r="A146" s="101"/>
      <c r="B146" s="106"/>
      <c r="C146" s="26"/>
      <c r="D146" s="110"/>
      <c r="E146" s="61"/>
      <c r="F146" s="157"/>
      <c r="G146" s="110"/>
      <c r="H146" s="61"/>
      <c r="J146" s="10"/>
      <c r="K146" s="10"/>
    </row>
    <row r="147" spans="1:11" ht="12.75">
      <c r="A147" s="101"/>
      <c r="B147" s="106"/>
      <c r="C147" s="26"/>
      <c r="D147" s="177"/>
      <c r="E147" s="27"/>
      <c r="F147" s="157"/>
      <c r="G147" s="177"/>
      <c r="H147" s="27"/>
      <c r="J147" s="10"/>
      <c r="K147" s="10"/>
    </row>
    <row r="148" spans="1:11" ht="12.75">
      <c r="A148" s="101"/>
      <c r="B148" s="106"/>
      <c r="C148" s="26"/>
      <c r="D148" s="177"/>
      <c r="E148" s="27"/>
      <c r="F148" s="157"/>
      <c r="G148" s="177"/>
      <c r="H148" s="27"/>
      <c r="J148" s="10"/>
      <c r="K148" s="10"/>
    </row>
    <row r="149" spans="1:11" ht="12.75">
      <c r="A149" s="101"/>
      <c r="B149" s="106"/>
      <c r="C149" s="26"/>
      <c r="D149" s="177"/>
      <c r="E149" s="27"/>
      <c r="F149" s="157"/>
      <c r="G149" s="177"/>
      <c r="H149" s="27"/>
      <c r="J149" s="10"/>
      <c r="K149" s="10"/>
    </row>
    <row r="150" spans="1:11" ht="12.75">
      <c r="A150" s="101"/>
      <c r="B150" s="92"/>
      <c r="C150" s="26"/>
      <c r="D150" s="59"/>
      <c r="E150" s="27"/>
      <c r="F150" s="157"/>
      <c r="G150" s="59"/>
      <c r="H150" s="27"/>
      <c r="J150" s="10"/>
      <c r="K150" s="10"/>
    </row>
    <row r="151" spans="1:11" ht="12.75">
      <c r="A151" s="101"/>
      <c r="B151" s="92"/>
      <c r="C151" s="26"/>
      <c r="D151" s="59"/>
      <c r="E151" s="27"/>
      <c r="F151" s="157"/>
      <c r="G151" s="59"/>
      <c r="H151" s="27"/>
      <c r="J151" s="10"/>
      <c r="K151" s="10"/>
    </row>
    <row r="152" spans="1:11" ht="12.75">
      <c r="A152" s="101"/>
      <c r="B152" s="92"/>
      <c r="C152" s="26"/>
      <c r="D152" s="59"/>
      <c r="E152" s="27"/>
      <c r="F152" s="157"/>
      <c r="G152" s="59"/>
      <c r="H152" s="27"/>
      <c r="J152" s="10"/>
      <c r="K152" s="10"/>
    </row>
    <row r="153" spans="1:11" ht="12.75">
      <c r="A153" s="101"/>
      <c r="B153" s="92"/>
      <c r="C153" s="26"/>
      <c r="D153" s="59"/>
      <c r="E153" s="27"/>
      <c r="F153" s="157"/>
      <c r="G153" s="59"/>
      <c r="H153" s="27"/>
      <c r="J153" s="10"/>
      <c r="K153" s="10"/>
    </row>
    <row r="154" spans="1:11" ht="12.75">
      <c r="A154" s="101"/>
      <c r="B154" s="92"/>
      <c r="C154" s="26"/>
      <c r="D154" s="59"/>
      <c r="E154" s="27"/>
      <c r="F154" s="157"/>
      <c r="G154" s="59"/>
      <c r="H154" s="27"/>
      <c r="J154" s="10"/>
      <c r="K154" s="10"/>
    </row>
    <row r="155" spans="1:11" ht="12.75">
      <c r="A155" s="101"/>
      <c r="B155" s="106"/>
      <c r="C155" s="26"/>
      <c r="D155" s="59"/>
      <c r="E155" s="27"/>
      <c r="F155" s="157"/>
      <c r="G155" s="59"/>
      <c r="H155" s="27"/>
      <c r="J155" s="10"/>
      <c r="K155" s="10"/>
    </row>
    <row r="156" spans="1:11" ht="12.75">
      <c r="A156" s="101"/>
      <c r="B156" s="106"/>
      <c r="C156" s="26"/>
      <c r="D156" s="59"/>
      <c r="E156" s="27"/>
      <c r="F156" s="157"/>
      <c r="G156" s="59"/>
      <c r="H156" s="27"/>
      <c r="J156" s="10"/>
      <c r="K156" s="10"/>
    </row>
    <row r="157" spans="1:11" ht="12.75">
      <c r="A157" s="101"/>
      <c r="B157" s="92"/>
      <c r="C157" s="26"/>
      <c r="D157" s="59"/>
      <c r="E157" s="27"/>
      <c r="F157" s="157"/>
      <c r="G157" s="59"/>
      <c r="H157" s="27"/>
      <c r="J157" s="10"/>
      <c r="K157" s="10"/>
    </row>
    <row r="158" spans="1:11" ht="13.5" thickBot="1">
      <c r="A158" s="101"/>
      <c r="B158" s="92"/>
      <c r="C158" s="26"/>
      <c r="D158" s="176"/>
      <c r="E158" s="27"/>
      <c r="F158" s="157"/>
      <c r="G158" s="176"/>
      <c r="H158" s="27"/>
      <c r="J158" s="10"/>
      <c r="K158" s="10"/>
    </row>
    <row r="159" spans="1:11" ht="13.5" thickBot="1">
      <c r="A159" s="101"/>
      <c r="B159" s="106"/>
      <c r="C159" s="26"/>
      <c r="D159" s="178"/>
      <c r="E159" s="27"/>
      <c r="F159" s="59"/>
      <c r="G159" s="178"/>
      <c r="H159" s="27"/>
      <c r="J159" s="10"/>
      <c r="K159" s="10"/>
    </row>
    <row r="160" spans="1:11" ht="13.5" thickBot="1">
      <c r="A160" s="101"/>
      <c r="B160" s="106"/>
      <c r="C160" s="26"/>
      <c r="D160" s="110"/>
      <c r="E160" s="61"/>
      <c r="F160" s="36"/>
      <c r="G160" s="110"/>
      <c r="H160" s="61"/>
      <c r="J160" s="10"/>
      <c r="K160" s="10"/>
    </row>
    <row r="161" spans="1:11" ht="13.5" thickBot="1">
      <c r="A161" s="101"/>
      <c r="B161" s="107"/>
      <c r="C161" s="26"/>
      <c r="D161" s="36"/>
      <c r="E161" s="128"/>
      <c r="F161" s="36"/>
      <c r="G161" s="36"/>
      <c r="H161" s="186"/>
      <c r="J161" s="10"/>
      <c r="K161" s="10"/>
    </row>
    <row r="162" spans="1:11" ht="13.5" thickBot="1">
      <c r="A162" s="101"/>
      <c r="B162" s="92"/>
      <c r="C162" s="26"/>
      <c r="D162" s="36"/>
      <c r="E162" s="61"/>
      <c r="F162" s="121"/>
      <c r="G162" s="36"/>
      <c r="H162" s="187"/>
      <c r="J162" s="10"/>
      <c r="K162" s="10"/>
    </row>
    <row r="163" spans="1:8" ht="13.5" thickBot="1">
      <c r="A163" s="101"/>
      <c r="B163" s="92"/>
      <c r="C163" s="59"/>
      <c r="D163" s="36"/>
      <c r="E163" s="61"/>
      <c r="F163" s="36"/>
      <c r="G163" s="36"/>
      <c r="H163" s="128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61"/>
    </row>
    <row r="166" spans="1:8" ht="12.75">
      <c r="A166" s="101"/>
      <c r="B166" s="92"/>
      <c r="C166" s="59"/>
      <c r="D166" s="36"/>
      <c r="E166" s="109"/>
      <c r="F166" s="36"/>
      <c r="G166" s="36"/>
      <c r="H166" s="61"/>
    </row>
    <row r="167" spans="1:8" ht="12.75">
      <c r="A167" s="101"/>
      <c r="B167" s="92"/>
      <c r="C167" s="59"/>
      <c r="D167" s="36"/>
      <c r="E167" s="109"/>
      <c r="F167" s="36"/>
      <c r="G167" s="36"/>
      <c r="H167" s="109"/>
    </row>
    <row r="168" spans="1:10" ht="13.5" thickBot="1">
      <c r="A168" s="101"/>
      <c r="B168" s="92"/>
      <c r="C168" s="59"/>
      <c r="D168" s="36"/>
      <c r="E168" s="109"/>
      <c r="F168" s="36"/>
      <c r="G168" s="36"/>
      <c r="H168" s="61"/>
      <c r="J168" s="38"/>
    </row>
    <row r="169" spans="1:8" ht="13.5" thickBot="1">
      <c r="A169" s="46"/>
      <c r="B169" s="92"/>
      <c r="C169" s="59"/>
      <c r="D169" s="36"/>
      <c r="E169" s="128"/>
      <c r="F169" s="36"/>
      <c r="G169" s="36"/>
      <c r="H169" s="128"/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/>
      <c r="B172" s="102"/>
      <c r="C172" s="59"/>
      <c r="D172" s="36"/>
      <c r="E172" s="61"/>
      <c r="F172" s="59"/>
      <c r="G172" s="36"/>
      <c r="H172" s="61"/>
    </row>
    <row r="173" spans="1:8" ht="12.75">
      <c r="A173" s="46"/>
      <c r="B173" s="102"/>
      <c r="C173" s="59"/>
      <c r="D173" s="36"/>
      <c r="E173" s="61"/>
      <c r="F173" s="59"/>
      <c r="G173" s="36"/>
      <c r="H173" s="61"/>
    </row>
    <row r="174" spans="1:10" ht="12.75">
      <c r="A174" s="101"/>
      <c r="B174" s="102"/>
      <c r="C174" s="59"/>
      <c r="D174" s="36"/>
      <c r="E174" s="61"/>
      <c r="F174" s="59"/>
      <c r="G174" s="36"/>
      <c r="H174" s="61"/>
      <c r="I174" s="32"/>
      <c r="J174" s="32"/>
    </row>
    <row r="175" spans="1:10" ht="12.75">
      <c r="A175" s="101"/>
      <c r="B175" s="102"/>
      <c r="C175" s="59"/>
      <c r="D175" s="36"/>
      <c r="E175" s="61"/>
      <c r="F175" s="59"/>
      <c r="G175" s="36"/>
      <c r="H175" s="61"/>
      <c r="I175" s="32"/>
      <c r="J175" s="32"/>
    </row>
    <row r="176" spans="1:10" ht="12.75">
      <c r="A176" s="101"/>
      <c r="B176" s="102"/>
      <c r="C176" s="59"/>
      <c r="D176" s="36"/>
      <c r="E176" s="61"/>
      <c r="F176" s="59"/>
      <c r="G176" s="36"/>
      <c r="H176" s="61"/>
      <c r="I176" s="32"/>
      <c r="J176" s="32"/>
    </row>
    <row r="177" spans="1:10" ht="12.75">
      <c r="A177" s="101"/>
      <c r="B177" s="102"/>
      <c r="C177" s="59"/>
      <c r="D177" s="36"/>
      <c r="E177" s="61"/>
      <c r="F177" s="59"/>
      <c r="G177" s="36"/>
      <c r="H177" s="61"/>
      <c r="I177" s="32"/>
      <c r="J177" s="32"/>
    </row>
    <row r="178" spans="1:10" ht="12.75">
      <c r="A178" s="101"/>
      <c r="B178" s="102"/>
      <c r="C178" s="59"/>
      <c r="D178" s="36"/>
      <c r="E178" s="61"/>
      <c r="F178" s="59"/>
      <c r="G178" s="36"/>
      <c r="H178" s="61"/>
      <c r="I178" s="32"/>
      <c r="J178" s="32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/>
      <c r="B180" s="102"/>
      <c r="C180" s="59"/>
      <c r="D180" s="36"/>
      <c r="E180" s="61"/>
      <c r="F180" s="59"/>
      <c r="G180" s="36"/>
      <c r="H180" s="61"/>
    </row>
    <row r="181" spans="1:8" ht="12.75">
      <c r="A181" s="101"/>
      <c r="B181" s="102"/>
      <c r="C181" s="59"/>
      <c r="D181" s="36"/>
      <c r="E181" s="61"/>
      <c r="F181" s="59"/>
      <c r="G181" s="36"/>
      <c r="H181" s="61"/>
    </row>
    <row r="182" spans="2:9" ht="12.75">
      <c r="B182" s="103"/>
      <c r="C182" s="59"/>
      <c r="D182" s="36"/>
      <c r="E182" s="109"/>
      <c r="F182" s="59"/>
      <c r="G182" s="110"/>
      <c r="H182" s="109"/>
      <c r="I182" s="38"/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0"/>
      <c r="D184" s="281"/>
      <c r="E184" s="28"/>
      <c r="F184" s="59"/>
      <c r="G184" s="36"/>
      <c r="H184" s="28"/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  <row r="192" spans="1:8" ht="12.75">
      <c r="A192" s="92"/>
      <c r="B192" s="36"/>
      <c r="C192" s="36"/>
      <c r="D192" s="36"/>
      <c r="E192" s="92"/>
      <c r="F192" s="92"/>
      <c r="G192" s="92"/>
      <c r="H192" s="92"/>
    </row>
    <row r="193" spans="1:8" ht="12.75">
      <c r="A193" s="92"/>
      <c r="B193" s="36"/>
      <c r="C193" s="36"/>
      <c r="D193" s="36"/>
      <c r="E193" s="92"/>
      <c r="F193" s="92"/>
      <c r="G193" s="92"/>
      <c r="H193" s="92"/>
    </row>
    <row r="194" spans="1:8" ht="12.75">
      <c r="A194" s="92"/>
      <c r="B194" s="36"/>
      <c r="C194" s="36"/>
      <c r="D194" s="110"/>
      <c r="E194" s="36"/>
      <c r="F194" s="92"/>
      <c r="G194" s="92"/>
      <c r="H194" s="92"/>
    </row>
    <row r="195" spans="1:8" ht="12.75">
      <c r="A195" s="92"/>
      <c r="B195" s="92"/>
      <c r="C195" s="91"/>
      <c r="D195" s="92"/>
      <c r="E195" s="92"/>
      <c r="F195" s="113"/>
      <c r="G195" s="113"/>
      <c r="H195" s="92"/>
    </row>
    <row r="196" spans="1:8" ht="12.75">
      <c r="A196" s="92"/>
      <c r="B196" s="92"/>
      <c r="C196" s="36"/>
      <c r="D196" s="92"/>
      <c r="E196" s="92"/>
      <c r="F196" s="92"/>
      <c r="G196" s="114"/>
      <c r="H196" s="131"/>
    </row>
    <row r="197" spans="1:8" ht="12.75">
      <c r="A197" s="92"/>
      <c r="B197" s="92"/>
      <c r="C197" s="36"/>
      <c r="D197" s="92"/>
      <c r="E197" s="113"/>
      <c r="F197" s="113"/>
      <c r="G197" s="92"/>
      <c r="H197" s="131"/>
    </row>
    <row r="198" spans="1:8" ht="12.75">
      <c r="A198" s="92"/>
      <c r="B198" s="92"/>
      <c r="C198" s="92"/>
      <c r="D198" s="92"/>
      <c r="E198" s="92"/>
      <c r="F198" s="92"/>
      <c r="G198" s="114"/>
      <c r="H198" s="131"/>
    </row>
    <row r="199" spans="1:8" ht="12.75">
      <c r="A199" s="92"/>
      <c r="B199" s="92"/>
      <c r="C199" s="110"/>
      <c r="D199" s="92"/>
      <c r="E199" s="92"/>
      <c r="F199" s="114"/>
      <c r="G199" s="114"/>
      <c r="H199" s="92"/>
    </row>
    <row r="200" spans="1:8" ht="12.75">
      <c r="A200" s="92"/>
      <c r="B200" s="92"/>
      <c r="C200" s="92"/>
      <c r="D200" s="92"/>
      <c r="E200" s="92"/>
      <c r="F200" s="92"/>
      <c r="G200" s="92"/>
      <c r="H200" s="92"/>
    </row>
    <row r="201" spans="1:8" ht="12.75">
      <c r="A201" s="92"/>
      <c r="B201" s="92"/>
      <c r="C201" s="92"/>
      <c r="D201" s="92"/>
      <c r="E201" s="92"/>
      <c r="F201" s="92"/>
      <c r="G201" s="114"/>
      <c r="H201" s="92"/>
    </row>
    <row r="202" spans="1:8" ht="12.75">
      <c r="A202" s="92"/>
      <c r="B202" s="92"/>
      <c r="C202" s="92"/>
      <c r="D202" s="92"/>
      <c r="E202" s="92"/>
      <c r="F202" s="122"/>
      <c r="G202" s="92"/>
      <c r="H202" s="92"/>
    </row>
    <row r="203" spans="1:8" ht="12.75">
      <c r="A203" s="92"/>
      <c r="B203" s="92"/>
      <c r="C203" s="113"/>
      <c r="D203" s="113"/>
      <c r="E203" s="92"/>
      <c r="F203" s="122"/>
      <c r="G203" s="92"/>
      <c r="H203" s="92"/>
    </row>
    <row r="204" spans="1:8" ht="12.75">
      <c r="A204" s="92"/>
      <c r="B204" s="92"/>
      <c r="C204" s="92"/>
      <c r="D204" s="92"/>
      <c r="E204" s="114"/>
      <c r="F204" s="122"/>
      <c r="G204" s="92"/>
      <c r="H204" s="92"/>
    </row>
    <row r="205" spans="1:8" ht="12.75">
      <c r="A205" s="92"/>
      <c r="B205" s="92"/>
      <c r="C205" s="92"/>
      <c r="D205" s="114"/>
      <c r="E205" s="114"/>
      <c r="F205" s="115"/>
      <c r="G205" s="92"/>
      <c r="H205" s="92"/>
    </row>
    <row r="206" spans="1:8" ht="12.75">
      <c r="A206" s="68"/>
      <c r="B206" s="92"/>
      <c r="C206" s="92"/>
      <c r="D206" s="92"/>
      <c r="E206" s="92"/>
      <c r="F206" s="115"/>
      <c r="G206" s="92"/>
      <c r="H206" s="68"/>
    </row>
    <row r="207" spans="1:8" ht="12.75">
      <c r="A207" s="68"/>
      <c r="B207" s="92"/>
      <c r="C207" s="92"/>
      <c r="D207" s="92"/>
      <c r="E207" s="114"/>
      <c r="F207" s="116"/>
      <c r="G207" s="68"/>
      <c r="H207" s="68"/>
    </row>
    <row r="208" spans="1:8" ht="12.75">
      <c r="A208" s="68"/>
      <c r="B208" s="92"/>
      <c r="C208" s="92"/>
      <c r="D208" s="92"/>
      <c r="E208" s="92"/>
      <c r="F208" s="115"/>
      <c r="G208" s="68"/>
      <c r="H208" s="68"/>
    </row>
    <row r="209" spans="1:6" ht="12.75">
      <c r="A209" s="68"/>
      <c r="F209" s="89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0" customWidth="1"/>
    <col min="2" max="2" width="13.28125" style="42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0"/>
      <c r="B1" s="260"/>
      <c r="C1" s="260"/>
      <c r="D1" s="260"/>
      <c r="E1" s="260"/>
    </row>
    <row r="2" spans="1:5" s="53" customFormat="1" ht="12.75">
      <c r="A2" s="286"/>
      <c r="B2" s="286"/>
      <c r="C2" s="286"/>
      <c r="D2" s="286"/>
      <c r="E2" s="286"/>
    </row>
    <row r="3" spans="1:5" s="53" customFormat="1" ht="12.75">
      <c r="A3" s="51"/>
      <c r="B3" s="51"/>
      <c r="C3" s="51"/>
      <c r="D3" s="51"/>
      <c r="E3" s="51"/>
    </row>
    <row r="4" spans="1:5" s="53" customFormat="1" ht="12.75">
      <c r="A4" s="196"/>
      <c r="B4" s="202"/>
      <c r="C4" s="185"/>
      <c r="D4" s="51"/>
      <c r="E4" s="51"/>
    </row>
    <row r="5" spans="1:5" s="53" customFormat="1" ht="12.75">
      <c r="A5" s="196"/>
      <c r="B5" s="203"/>
      <c r="C5" s="51"/>
      <c r="D5" s="51"/>
      <c r="E5" s="51"/>
    </row>
    <row r="6" spans="1:5" s="53" customFormat="1" ht="12.75">
      <c r="A6" s="51"/>
      <c r="B6" s="51"/>
      <c r="C6" s="51"/>
      <c r="D6" s="51"/>
      <c r="E6" s="51"/>
    </row>
    <row r="7" spans="1:5" s="53" customFormat="1" ht="12.75">
      <c r="A7" s="195"/>
      <c r="B7" s="195"/>
      <c r="C7" s="195"/>
      <c r="D7" s="195"/>
      <c r="E7" s="195"/>
    </row>
    <row r="8" spans="1:5" ht="12.75">
      <c r="A8" s="189"/>
      <c r="B8" s="190"/>
      <c r="C8" s="190"/>
      <c r="D8" s="190"/>
      <c r="E8" s="190"/>
    </row>
    <row r="9" spans="1:5" ht="15.75" customHeight="1">
      <c r="A9" s="282"/>
      <c r="B9" s="198"/>
      <c r="C9" s="197"/>
      <c r="D9" s="200"/>
      <c r="E9" s="284"/>
    </row>
    <row r="10" spans="1:5" ht="15.75" customHeight="1">
      <c r="A10" s="283"/>
      <c r="B10" s="199"/>
      <c r="C10" s="195"/>
      <c r="D10" s="201"/>
      <c r="E10" s="285"/>
    </row>
    <row r="11" ht="15.75">
      <c r="C11" s="48"/>
    </row>
    <row r="12" spans="1:5" ht="12.75">
      <c r="A12" s="191"/>
      <c r="B12" s="204"/>
      <c r="C12" s="206"/>
      <c r="D12" s="206"/>
      <c r="E12" s="206"/>
    </row>
    <row r="13" spans="1:5" ht="12.75">
      <c r="A13" s="191"/>
      <c r="B13" s="204"/>
      <c r="C13" s="206"/>
      <c r="D13" s="206"/>
      <c r="E13" s="206"/>
    </row>
    <row r="14" spans="1:5" ht="12.75">
      <c r="A14" s="192"/>
      <c r="B14" s="204"/>
      <c r="C14" s="206"/>
      <c r="D14" s="206"/>
      <c r="E14" s="206"/>
    </row>
    <row r="15" spans="1:5" ht="12.75">
      <c r="A15" s="188"/>
      <c r="B15" s="207"/>
      <c r="C15" s="205"/>
      <c r="D15" s="205"/>
      <c r="E15" s="205"/>
    </row>
    <row r="16" spans="1:6" s="49" customFormat="1" ht="12.75">
      <c r="A16" s="287"/>
      <c r="B16" s="287"/>
      <c r="C16" s="287"/>
      <c r="D16" s="90"/>
      <c r="E16" s="205"/>
      <c r="F16" s="90"/>
    </row>
    <row r="17" spans="1:6" ht="12.75">
      <c r="A17" s="287"/>
      <c r="B17" s="287"/>
      <c r="C17" s="287"/>
      <c r="D17" s="90"/>
      <c r="E17" s="205"/>
      <c r="F17" s="90"/>
    </row>
    <row r="18" spans="1:6" ht="12.75">
      <c r="A18" s="193"/>
      <c r="B18" s="90"/>
      <c r="C18" s="92"/>
      <c r="D18" s="180"/>
      <c r="E18" s="205"/>
      <c r="F18" s="180"/>
    </row>
    <row r="19" spans="1:6" ht="12.75">
      <c r="A19" s="90"/>
      <c r="B19" s="91"/>
      <c r="C19" s="92"/>
      <c r="D19" s="181"/>
      <c r="E19" s="205"/>
      <c r="F19" s="181"/>
    </row>
    <row r="20" spans="1:6" ht="12.75">
      <c r="A20" s="194"/>
      <c r="B20" s="212"/>
      <c r="C20" s="210"/>
      <c r="D20" s="211"/>
      <c r="E20" s="205"/>
      <c r="F20" s="181"/>
    </row>
    <row r="21" spans="1:6" ht="12.75">
      <c r="A21" s="194"/>
      <c r="B21" s="212"/>
      <c r="C21" s="210"/>
      <c r="D21" s="211"/>
      <c r="E21" s="205"/>
      <c r="F21" s="181"/>
    </row>
    <row r="22" spans="1:6" ht="12.75">
      <c r="A22" s="194"/>
      <c r="B22" s="212"/>
      <c r="C22" s="210"/>
      <c r="D22" s="211"/>
      <c r="E22" s="205"/>
      <c r="F22" s="181"/>
    </row>
    <row r="23" spans="1:6" ht="12.75">
      <c r="A23" s="194"/>
      <c r="B23" s="212"/>
      <c r="C23" s="210"/>
      <c r="D23" s="211"/>
      <c r="E23" s="205"/>
      <c r="F23" s="181"/>
    </row>
    <row r="24" spans="1:6" ht="12.75">
      <c r="A24" s="194"/>
      <c r="B24" s="212"/>
      <c r="C24" s="210"/>
      <c r="D24" s="211"/>
      <c r="E24" s="205"/>
      <c r="F24" s="181"/>
    </row>
    <row r="25" spans="1:6" ht="12.75">
      <c r="A25" s="194"/>
      <c r="B25" s="212"/>
      <c r="C25" s="210"/>
      <c r="D25" s="211"/>
      <c r="E25" s="205"/>
      <c r="F25" s="181"/>
    </row>
    <row r="26" spans="1:6" ht="12.75">
      <c r="A26" s="194"/>
      <c r="B26" s="209"/>
      <c r="C26" s="210"/>
      <c r="D26" s="211"/>
      <c r="E26" s="205"/>
      <c r="F26" s="181"/>
    </row>
    <row r="27" spans="1:6" ht="12.75">
      <c r="A27" s="194"/>
      <c r="B27" s="209"/>
      <c r="C27" s="210"/>
      <c r="D27" s="211"/>
      <c r="E27" s="205"/>
      <c r="F27" s="181"/>
    </row>
    <row r="28" spans="1:6" ht="12.75">
      <c r="A28" s="194"/>
      <c r="B28" s="209"/>
      <c r="C28" s="210"/>
      <c r="D28" s="211"/>
      <c r="E28" s="205"/>
      <c r="F28" s="181"/>
    </row>
    <row r="29" spans="1:6" ht="12.75">
      <c r="A29" s="90"/>
      <c r="B29" s="113"/>
      <c r="C29" s="92"/>
      <c r="D29" s="181"/>
      <c r="E29" s="205"/>
      <c r="F29" s="181"/>
    </row>
    <row r="30" spans="1:6" ht="12.75">
      <c r="A30" s="193"/>
      <c r="B30" s="213"/>
      <c r="C30" s="213"/>
      <c r="D30" s="213"/>
      <c r="E30" s="205"/>
      <c r="F30" s="181"/>
    </row>
    <row r="31" spans="1:6" ht="12.75">
      <c r="A31" s="90"/>
      <c r="B31" s="91"/>
      <c r="C31" s="92"/>
      <c r="D31" s="181"/>
      <c r="E31" s="181"/>
      <c r="F31" s="181"/>
    </row>
    <row r="32" spans="1:6" ht="12.75">
      <c r="A32" s="193"/>
      <c r="B32" s="209"/>
      <c r="C32" s="209"/>
      <c r="D32" s="209"/>
      <c r="E32" s="209"/>
      <c r="F32" s="181"/>
    </row>
    <row r="33" spans="1:6" ht="12.75">
      <c r="A33" s="90"/>
      <c r="B33" s="113"/>
      <c r="C33" s="92"/>
      <c r="D33" s="181"/>
      <c r="E33" s="181"/>
      <c r="F33" s="181"/>
    </row>
    <row r="34" spans="1:7" ht="12.75">
      <c r="A34" s="90"/>
      <c r="B34" s="91"/>
      <c r="C34" s="92"/>
      <c r="D34" s="181"/>
      <c r="E34" s="181"/>
      <c r="F34" s="181"/>
      <c r="G34" s="58"/>
    </row>
    <row r="35" spans="1:7" ht="12.75">
      <c r="A35" s="193"/>
      <c r="B35" s="91"/>
      <c r="C35" s="208"/>
      <c r="D35" s="110"/>
      <c r="E35" s="110"/>
      <c r="F35" s="181"/>
      <c r="G35" s="58"/>
    </row>
    <row r="36" spans="1:7" ht="12.75">
      <c r="A36" s="90"/>
      <c r="B36" s="91"/>
      <c r="C36" s="92"/>
      <c r="D36" s="181"/>
      <c r="E36" s="181"/>
      <c r="F36" s="181"/>
      <c r="G36" s="58"/>
    </row>
    <row r="37" spans="1:7" ht="12.75">
      <c r="A37" s="90"/>
      <c r="B37" s="113"/>
      <c r="C37" s="92"/>
      <c r="D37" s="181"/>
      <c r="E37" s="181"/>
      <c r="F37" s="181"/>
      <c r="G37" s="58"/>
    </row>
    <row r="38" spans="1:7" ht="12.75">
      <c r="A38" s="90"/>
      <c r="B38" s="91"/>
      <c r="C38" s="92"/>
      <c r="D38" s="181"/>
      <c r="E38" s="181"/>
      <c r="F38" s="181"/>
      <c r="G38" s="58"/>
    </row>
    <row r="39" spans="1:7" ht="12.75">
      <c r="A39" s="90"/>
      <c r="B39" s="91"/>
      <c r="C39" s="92"/>
      <c r="D39" s="181"/>
      <c r="E39" s="181"/>
      <c r="F39" s="181"/>
      <c r="G39" s="58"/>
    </row>
    <row r="40" spans="1:7" ht="12.75">
      <c r="A40" s="90"/>
      <c r="B40" s="91"/>
      <c r="C40" s="92"/>
      <c r="D40" s="181"/>
      <c r="E40" s="181"/>
      <c r="F40" s="181"/>
      <c r="G40" s="58"/>
    </row>
    <row r="41" spans="1:7" ht="12.75">
      <c r="A41" s="90"/>
      <c r="B41" s="91"/>
      <c r="C41" s="92"/>
      <c r="D41" s="181"/>
      <c r="E41" s="181"/>
      <c r="F41" s="181"/>
      <c r="G41" s="58"/>
    </row>
    <row r="42" spans="1:7" ht="12.75">
      <c r="A42" s="90"/>
      <c r="B42" s="91"/>
      <c r="C42" s="92"/>
      <c r="D42" s="181"/>
      <c r="E42" s="181"/>
      <c r="F42" s="181"/>
      <c r="G42" s="58"/>
    </row>
    <row r="43" spans="1:7" ht="12.75">
      <c r="A43" s="90"/>
      <c r="B43" s="113"/>
      <c r="C43" s="92"/>
      <c r="D43" s="181"/>
      <c r="E43" s="181"/>
      <c r="F43" s="181"/>
      <c r="G43" s="58"/>
    </row>
    <row r="44" spans="1:7" ht="12.75">
      <c r="A44" s="90"/>
      <c r="B44" s="91"/>
      <c r="C44" s="92"/>
      <c r="D44" s="181"/>
      <c r="E44" s="181"/>
      <c r="F44" s="181"/>
      <c r="G44" s="58"/>
    </row>
    <row r="45" spans="1:7" ht="12.75">
      <c r="A45" s="90"/>
      <c r="B45" s="91"/>
      <c r="C45" s="92"/>
      <c r="D45" s="181"/>
      <c r="E45" s="181"/>
      <c r="F45" s="181"/>
      <c r="G45" s="58"/>
    </row>
    <row r="46" spans="1:7" ht="12.75">
      <c r="A46" s="90"/>
      <c r="B46" s="113"/>
      <c r="C46" s="92"/>
      <c r="D46" s="181"/>
      <c r="E46" s="181"/>
      <c r="F46" s="181"/>
      <c r="G46" s="58"/>
    </row>
    <row r="47" spans="1:7" ht="12.75">
      <c r="A47" s="90"/>
      <c r="B47" s="91"/>
      <c r="C47" s="92"/>
      <c r="D47" s="181"/>
      <c r="E47" s="181"/>
      <c r="F47" s="181"/>
      <c r="G47" s="58"/>
    </row>
    <row r="48" spans="1:7" ht="12.75">
      <c r="A48" s="90"/>
      <c r="B48" s="91"/>
      <c r="C48" s="92"/>
      <c r="D48" s="181"/>
      <c r="E48" s="181"/>
      <c r="F48" s="181"/>
      <c r="G48" s="58"/>
    </row>
    <row r="49" spans="1:7" ht="12.75">
      <c r="A49" s="90"/>
      <c r="B49" s="91"/>
      <c r="C49" s="92"/>
      <c r="D49" s="181"/>
      <c r="E49" s="181"/>
      <c r="F49" s="181"/>
      <c r="G49" s="58"/>
    </row>
    <row r="50" spans="1:7" ht="12.75">
      <c r="A50" s="90"/>
      <c r="B50" s="91"/>
      <c r="C50" s="92"/>
      <c r="D50" s="181"/>
      <c r="E50" s="181"/>
      <c r="F50" s="181"/>
      <c r="G50" s="58"/>
    </row>
    <row r="51" spans="1:7" ht="12.75">
      <c r="A51" s="90"/>
      <c r="B51" s="91"/>
      <c r="C51" s="92"/>
      <c r="D51" s="181"/>
      <c r="E51" s="181"/>
      <c r="F51" s="181"/>
      <c r="G51" s="58"/>
    </row>
    <row r="52" spans="1:7" ht="12.75">
      <c r="A52" s="90"/>
      <c r="B52" s="113"/>
      <c r="C52" s="92"/>
      <c r="D52" s="181"/>
      <c r="E52" s="181"/>
      <c r="F52" s="181"/>
      <c r="G52" s="58"/>
    </row>
    <row r="53" spans="1:7" ht="12.75">
      <c r="A53" s="90"/>
      <c r="B53" s="91"/>
      <c r="C53" s="92"/>
      <c r="D53" s="181"/>
      <c r="E53" s="181"/>
      <c r="F53" s="181"/>
      <c r="G53" s="58"/>
    </row>
    <row r="54" spans="1:7" ht="12.75">
      <c r="A54" s="90"/>
      <c r="B54" s="91"/>
      <c r="C54" s="92"/>
      <c r="D54" s="181"/>
      <c r="E54" s="181"/>
      <c r="F54" s="181"/>
      <c r="G54" s="58"/>
    </row>
    <row r="55" spans="1:7" ht="12.75">
      <c r="A55" s="90"/>
      <c r="B55" s="91"/>
      <c r="C55" s="92"/>
      <c r="D55" s="181"/>
      <c r="E55" s="181"/>
      <c r="F55" s="181"/>
      <c r="G55" s="58"/>
    </row>
    <row r="56" spans="1:7" ht="12.75">
      <c r="A56" s="90"/>
      <c r="B56" s="91"/>
      <c r="C56" s="92"/>
      <c r="D56" s="181"/>
      <c r="E56" s="181"/>
      <c r="F56" s="181"/>
      <c r="G56" s="58"/>
    </row>
    <row r="57" spans="1:7" ht="12.75">
      <c r="A57" s="90"/>
      <c r="B57" s="91"/>
      <c r="C57" s="92"/>
      <c r="D57" s="181"/>
      <c r="E57" s="181"/>
      <c r="F57" s="181"/>
      <c r="G57" s="58"/>
    </row>
    <row r="58" spans="1:6" ht="14.25" customHeight="1">
      <c r="A58" s="90"/>
      <c r="B58" s="91"/>
      <c r="C58" s="90"/>
      <c r="D58" s="110"/>
      <c r="E58" s="110"/>
      <c r="F58" s="110"/>
    </row>
    <row r="59" spans="1:6" ht="12.75">
      <c r="A59" s="51"/>
      <c r="B59" s="5"/>
      <c r="C59" s="10"/>
      <c r="D59" s="10"/>
      <c r="E59" s="10"/>
      <c r="F59" s="10"/>
    </row>
    <row r="60" spans="1:3" s="10" customFormat="1" ht="15.75">
      <c r="A60" s="51"/>
      <c r="B60" s="5"/>
      <c r="C60" s="31"/>
    </row>
    <row r="61" spans="1:3" s="10" customFormat="1" ht="15.75">
      <c r="A61" s="51"/>
      <c r="B61" s="5"/>
      <c r="C61" s="31"/>
    </row>
    <row r="62" spans="1:3" s="10" customFormat="1" ht="15.75">
      <c r="A62" s="51"/>
      <c r="B62" s="5"/>
      <c r="C62" s="31"/>
    </row>
    <row r="63" spans="1:6" ht="12.75">
      <c r="A63" s="51"/>
      <c r="B63" s="5"/>
      <c r="C63" s="10"/>
      <c r="D63" s="10"/>
      <c r="E63" s="10"/>
      <c r="F63" s="10"/>
    </row>
    <row r="64" spans="1:6" ht="12.75">
      <c r="A64" s="287"/>
      <c r="B64" s="287"/>
      <c r="C64" s="287"/>
      <c r="D64" s="90"/>
      <c r="E64" s="90"/>
      <c r="F64" s="90"/>
    </row>
    <row r="65" spans="1:6" ht="12.75">
      <c r="A65" s="287"/>
      <c r="B65" s="287"/>
      <c r="C65" s="287"/>
      <c r="D65" s="90"/>
      <c r="E65" s="90"/>
      <c r="F65" s="90"/>
    </row>
    <row r="66" spans="1:6" ht="12.75">
      <c r="A66" s="90"/>
      <c r="B66" s="113"/>
      <c r="C66" s="92"/>
      <c r="D66" s="92"/>
      <c r="E66" s="92"/>
      <c r="F66" s="92"/>
    </row>
    <row r="67" spans="1:7" ht="12.75">
      <c r="A67" s="90"/>
      <c r="B67" s="91"/>
      <c r="C67" s="92"/>
      <c r="D67" s="36"/>
      <c r="E67" s="36"/>
      <c r="F67" s="36"/>
      <c r="G67" s="58"/>
    </row>
    <row r="68" spans="1:7" ht="12.75">
      <c r="A68" s="90"/>
      <c r="B68" s="91"/>
      <c r="C68" s="92"/>
      <c r="D68" s="36"/>
      <c r="E68" s="36"/>
      <c r="F68" s="36"/>
      <c r="G68" s="58"/>
    </row>
    <row r="69" spans="1:7" ht="12.75">
      <c r="A69" s="90"/>
      <c r="B69" s="91"/>
      <c r="C69" s="92"/>
      <c r="D69" s="36"/>
      <c r="E69" s="36"/>
      <c r="F69" s="36"/>
      <c r="G69" s="58"/>
    </row>
    <row r="70" spans="1:7" ht="12.75">
      <c r="A70" s="90"/>
      <c r="B70" s="91"/>
      <c r="C70" s="92"/>
      <c r="D70" s="36"/>
      <c r="E70" s="36"/>
      <c r="F70" s="36"/>
      <c r="G70" s="58"/>
    </row>
    <row r="71" spans="1:7" ht="12.75">
      <c r="A71" s="90"/>
      <c r="B71" s="91"/>
      <c r="C71" s="92"/>
      <c r="D71" s="36"/>
      <c r="E71" s="36"/>
      <c r="F71" s="36"/>
      <c r="G71" s="58"/>
    </row>
    <row r="72" spans="1:7" ht="12.75">
      <c r="A72" s="90"/>
      <c r="B72" s="91"/>
      <c r="C72" s="92"/>
      <c r="D72" s="36"/>
      <c r="E72" s="36"/>
      <c r="F72" s="36"/>
      <c r="G72" s="58"/>
    </row>
    <row r="73" spans="1:7" ht="12.75">
      <c r="A73" s="90"/>
      <c r="B73" s="91"/>
      <c r="C73" s="92"/>
      <c r="D73" s="36"/>
      <c r="E73" s="36"/>
      <c r="F73" s="36"/>
      <c r="G73" s="58"/>
    </row>
    <row r="74" spans="1:7" ht="12.75">
      <c r="A74" s="90"/>
      <c r="B74" s="91"/>
      <c r="C74" s="92"/>
      <c r="D74" s="36"/>
      <c r="E74" s="36"/>
      <c r="F74" s="36"/>
      <c r="G74" s="58"/>
    </row>
    <row r="75" spans="1:7" ht="12.75">
      <c r="A75" s="90"/>
      <c r="B75" s="91"/>
      <c r="C75" s="92"/>
      <c r="D75" s="36"/>
      <c r="E75" s="36"/>
      <c r="F75" s="36"/>
      <c r="G75" s="58"/>
    </row>
    <row r="76" spans="1:7" ht="12.75">
      <c r="A76" s="90"/>
      <c r="B76" s="113"/>
      <c r="C76" s="92"/>
      <c r="D76" s="36"/>
      <c r="E76" s="36"/>
      <c r="F76" s="36"/>
      <c r="G76" s="58"/>
    </row>
    <row r="77" spans="1:7" ht="12.75">
      <c r="A77" s="90"/>
      <c r="B77" s="91"/>
      <c r="C77" s="92"/>
      <c r="D77" s="36"/>
      <c r="E77" s="36"/>
      <c r="F77" s="36"/>
      <c r="G77" s="58"/>
    </row>
    <row r="78" spans="1:7" ht="12.75">
      <c r="A78" s="90"/>
      <c r="B78" s="91"/>
      <c r="C78" s="92"/>
      <c r="D78" s="36"/>
      <c r="E78" s="36"/>
      <c r="F78" s="36"/>
      <c r="G78" s="58"/>
    </row>
    <row r="79" spans="1:7" ht="12.75">
      <c r="A79" s="90"/>
      <c r="B79" s="91"/>
      <c r="C79" s="92"/>
      <c r="D79" s="36"/>
      <c r="E79" s="36"/>
      <c r="F79" s="36"/>
      <c r="G79" s="58"/>
    </row>
    <row r="80" spans="1:7" ht="12.75">
      <c r="A80" s="90"/>
      <c r="B80" s="91"/>
      <c r="C80" s="92"/>
      <c r="D80" s="36"/>
      <c r="E80" s="36"/>
      <c r="F80" s="36"/>
      <c r="G80" s="58"/>
    </row>
    <row r="81" spans="1:7" ht="12.75">
      <c r="A81" s="90"/>
      <c r="B81" s="91"/>
      <c r="C81" s="92"/>
      <c r="D81" s="36"/>
      <c r="E81" s="36"/>
      <c r="F81" s="36"/>
      <c r="G81" s="58"/>
    </row>
    <row r="82" spans="1:7" ht="12.75">
      <c r="A82" s="90"/>
      <c r="B82" s="91"/>
      <c r="C82" s="92"/>
      <c r="D82" s="36"/>
      <c r="E82" s="36"/>
      <c r="F82" s="36"/>
      <c r="G82" s="58"/>
    </row>
    <row r="83" spans="1:7" ht="12.75">
      <c r="A83" s="90"/>
      <c r="B83" s="91"/>
      <c r="C83" s="92"/>
      <c r="D83" s="36"/>
      <c r="E83" s="36"/>
      <c r="F83" s="36"/>
      <c r="G83" s="58"/>
    </row>
    <row r="84" spans="1:7" ht="12.75">
      <c r="A84" s="90"/>
      <c r="B84" s="91"/>
      <c r="C84" s="92"/>
      <c r="D84" s="36"/>
      <c r="E84" s="36"/>
      <c r="F84" s="36"/>
      <c r="G84" s="58"/>
    </row>
    <row r="85" spans="1:7" ht="12.75">
      <c r="A85" s="90"/>
      <c r="B85" s="91"/>
      <c r="C85" s="92"/>
      <c r="D85" s="36"/>
      <c r="E85" s="36"/>
      <c r="F85" s="36"/>
      <c r="G85" s="58"/>
    </row>
    <row r="86" spans="1:7" ht="12.75">
      <c r="A86" s="90"/>
      <c r="B86" s="91"/>
      <c r="C86" s="92"/>
      <c r="D86" s="36"/>
      <c r="E86" s="36"/>
      <c r="F86" s="36"/>
      <c r="G86" s="58"/>
    </row>
    <row r="87" spans="1:7" ht="12.75">
      <c r="A87" s="90"/>
      <c r="B87" s="113"/>
      <c r="C87" s="92"/>
      <c r="D87" s="36"/>
      <c r="E87" s="36"/>
      <c r="F87" s="36"/>
      <c r="G87" s="58"/>
    </row>
    <row r="88" spans="1:7" ht="12.75">
      <c r="A88" s="90"/>
      <c r="B88" s="91"/>
      <c r="C88" s="92"/>
      <c r="D88" s="36"/>
      <c r="E88" s="36"/>
      <c r="F88" s="36"/>
      <c r="G88" s="58"/>
    </row>
    <row r="89" spans="1:7" ht="12.75">
      <c r="A89" s="90"/>
      <c r="B89" s="91"/>
      <c r="C89" s="92"/>
      <c r="D89" s="36"/>
      <c r="E89" s="36"/>
      <c r="F89" s="36"/>
      <c r="G89" s="58"/>
    </row>
    <row r="90" spans="1:7" ht="12.75">
      <c r="A90" s="90"/>
      <c r="B90" s="91"/>
      <c r="C90" s="92"/>
      <c r="D90" s="36"/>
      <c r="E90" s="36"/>
      <c r="F90" s="36"/>
      <c r="G90" s="58"/>
    </row>
    <row r="91" spans="1:7" ht="12.75">
      <c r="A91" s="90"/>
      <c r="B91" s="91"/>
      <c r="C91" s="92"/>
      <c r="D91" s="36"/>
      <c r="E91" s="36"/>
      <c r="F91" s="36"/>
      <c r="G91" s="58"/>
    </row>
    <row r="92" spans="1:7" ht="12.75">
      <c r="A92" s="90"/>
      <c r="B92" s="91"/>
      <c r="C92" s="92"/>
      <c r="D92" s="36"/>
      <c r="E92" s="36"/>
      <c r="F92" s="36"/>
      <c r="G92" s="58"/>
    </row>
    <row r="93" spans="1:7" ht="12.75">
      <c r="A93" s="90"/>
      <c r="B93" s="91"/>
      <c r="C93" s="92"/>
      <c r="D93" s="36"/>
      <c r="E93" s="36"/>
      <c r="F93" s="36"/>
      <c r="G93" s="58"/>
    </row>
    <row r="94" spans="1:7" ht="12.75">
      <c r="A94" s="90"/>
      <c r="B94" s="91"/>
      <c r="C94" s="92"/>
      <c r="D94" s="36"/>
      <c r="E94" s="36"/>
      <c r="F94" s="36"/>
      <c r="G94" s="58"/>
    </row>
    <row r="95" spans="1:7" ht="12.75">
      <c r="A95" s="90"/>
      <c r="B95" s="91"/>
      <c r="C95" s="92"/>
      <c r="D95" s="36"/>
      <c r="E95" s="36"/>
      <c r="F95" s="36"/>
      <c r="G95" s="58"/>
    </row>
    <row r="96" spans="1:7" ht="12.75">
      <c r="A96" s="90"/>
      <c r="B96" s="113"/>
      <c r="C96" s="92"/>
      <c r="D96" s="36"/>
      <c r="E96" s="36"/>
      <c r="F96" s="36"/>
      <c r="G96" s="58"/>
    </row>
    <row r="97" spans="1:7" ht="12.75">
      <c r="A97" s="90"/>
      <c r="B97" s="91"/>
      <c r="C97" s="92"/>
      <c r="D97" s="36"/>
      <c r="E97" s="36"/>
      <c r="F97" s="36"/>
      <c r="G97" s="58"/>
    </row>
    <row r="98" spans="1:7" ht="12.75">
      <c r="A98" s="90"/>
      <c r="B98" s="91"/>
      <c r="C98" s="92"/>
      <c r="D98" s="36"/>
      <c r="E98" s="36"/>
      <c r="F98" s="36"/>
      <c r="G98" s="58"/>
    </row>
    <row r="99" spans="1:7" ht="12.75">
      <c r="A99" s="90"/>
      <c r="B99" s="91"/>
      <c r="C99" s="92"/>
      <c r="D99" s="36"/>
      <c r="E99" s="36"/>
      <c r="F99" s="36"/>
      <c r="G99" s="58"/>
    </row>
    <row r="100" spans="1:7" ht="12.75">
      <c r="A100" s="90"/>
      <c r="B100" s="91"/>
      <c r="C100" s="92"/>
      <c r="D100" s="36"/>
      <c r="E100" s="36"/>
      <c r="F100" s="36"/>
      <c r="G100" s="58"/>
    </row>
    <row r="101" spans="1:7" ht="12.75">
      <c r="A101" s="90"/>
      <c r="B101" s="91"/>
      <c r="C101" s="92"/>
      <c r="D101" s="36"/>
      <c r="E101" s="36"/>
      <c r="F101" s="36"/>
      <c r="G101" s="58"/>
    </row>
    <row r="102" spans="1:7" ht="12.75">
      <c r="A102" s="90"/>
      <c r="B102" s="91"/>
      <c r="C102" s="92"/>
      <c r="D102" s="36"/>
      <c r="E102" s="36"/>
      <c r="F102" s="36"/>
      <c r="G102" s="58"/>
    </row>
    <row r="103" spans="1:7" ht="12.75">
      <c r="A103" s="90"/>
      <c r="B103" s="113"/>
      <c r="C103" s="92"/>
      <c r="D103" s="36"/>
      <c r="E103" s="36"/>
      <c r="F103" s="36"/>
      <c r="G103" s="58"/>
    </row>
    <row r="104" spans="1:7" ht="12.75">
      <c r="A104" s="90"/>
      <c r="B104" s="91"/>
      <c r="C104" s="92"/>
      <c r="D104" s="36"/>
      <c r="E104" s="36"/>
      <c r="F104" s="36"/>
      <c r="G104" s="58"/>
    </row>
    <row r="105" spans="1:7" ht="12.75">
      <c r="A105" s="90"/>
      <c r="B105" s="91"/>
      <c r="C105" s="92"/>
      <c r="D105" s="36"/>
      <c r="E105" s="36"/>
      <c r="F105" s="36"/>
      <c r="G105" s="58"/>
    </row>
    <row r="106" spans="1:7" ht="12.75">
      <c r="A106" s="90"/>
      <c r="B106" s="91"/>
      <c r="C106" s="92"/>
      <c r="D106" s="36"/>
      <c r="E106" s="36"/>
      <c r="F106" s="36"/>
      <c r="G106" s="58"/>
    </row>
    <row r="107" spans="1:7" ht="12.75">
      <c r="A107" s="90"/>
      <c r="B107" s="91"/>
      <c r="C107" s="92"/>
      <c r="D107" s="36"/>
      <c r="E107" s="36"/>
      <c r="F107" s="36"/>
      <c r="G107" s="58"/>
    </row>
    <row r="108" spans="1:7" ht="12.75">
      <c r="A108" s="90"/>
      <c r="B108" s="113"/>
      <c r="C108" s="92"/>
      <c r="D108" s="36"/>
      <c r="E108" s="36"/>
      <c r="F108" s="36"/>
      <c r="G108" s="58"/>
    </row>
    <row r="109" spans="1:7" ht="12.75">
      <c r="A109" s="90"/>
      <c r="B109" s="91"/>
      <c r="C109" s="92"/>
      <c r="D109" s="36"/>
      <c r="E109" s="36"/>
      <c r="F109" s="36"/>
      <c r="G109" s="58"/>
    </row>
    <row r="110" spans="1:7" ht="12.75">
      <c r="A110" s="90"/>
      <c r="B110" s="91"/>
      <c r="C110" s="92"/>
      <c r="D110" s="36"/>
      <c r="E110" s="36"/>
      <c r="F110" s="36"/>
      <c r="G110" s="58"/>
    </row>
    <row r="111" spans="1:7" ht="12.75">
      <c r="A111" s="90"/>
      <c r="B111" s="91"/>
      <c r="C111" s="92"/>
      <c r="D111" s="36"/>
      <c r="E111" s="36"/>
      <c r="F111" s="36"/>
      <c r="G111" s="58"/>
    </row>
    <row r="112" spans="1:7" ht="12.75">
      <c r="A112" s="90"/>
      <c r="B112" s="91"/>
      <c r="C112" s="92"/>
      <c r="D112" s="36"/>
      <c r="E112" s="36"/>
      <c r="F112" s="36"/>
      <c r="G112" s="58"/>
    </row>
    <row r="113" spans="1:7" ht="12.75">
      <c r="A113" s="90"/>
      <c r="B113" s="91"/>
      <c r="C113" s="92"/>
      <c r="D113" s="36"/>
      <c r="E113" s="36"/>
      <c r="F113" s="36"/>
      <c r="G113" s="58"/>
    </row>
    <row r="114" spans="1:7" s="10" customFormat="1" ht="12.75">
      <c r="A114" s="90"/>
      <c r="B114" s="91"/>
      <c r="C114" s="92"/>
      <c r="D114" s="36"/>
      <c r="E114" s="36"/>
      <c r="F114" s="36"/>
      <c r="G114" s="89"/>
    </row>
    <row r="115" spans="1:7" ht="12.75">
      <c r="A115" s="90"/>
      <c r="B115" s="113"/>
      <c r="C115" s="92"/>
      <c r="D115" s="36"/>
      <c r="E115" s="36"/>
      <c r="F115" s="36"/>
      <c r="G115" s="58"/>
    </row>
    <row r="116" spans="1:6" ht="12.75">
      <c r="A116" s="90"/>
      <c r="B116" s="91"/>
      <c r="C116" s="92"/>
      <c r="D116" s="36"/>
      <c r="E116" s="36"/>
      <c r="F116" s="36"/>
    </row>
    <row r="117" spans="1:6" ht="12.75">
      <c r="A117" s="90"/>
      <c r="B117" s="91"/>
      <c r="C117" s="92"/>
      <c r="D117" s="36"/>
      <c r="E117" s="36"/>
      <c r="F117" s="36"/>
    </row>
    <row r="118" spans="1:6" ht="12.75">
      <c r="A118" s="90"/>
      <c r="B118" s="91"/>
      <c r="C118" s="92"/>
      <c r="D118" s="36"/>
      <c r="E118" s="36"/>
      <c r="F118" s="36"/>
    </row>
    <row r="119" spans="1:6" ht="12.75">
      <c r="A119" s="90"/>
      <c r="B119" s="91"/>
      <c r="C119" s="92"/>
      <c r="D119" s="36"/>
      <c r="E119" s="36"/>
      <c r="F119" s="36"/>
    </row>
    <row r="120" spans="1:6" ht="12.75">
      <c r="A120" s="90"/>
      <c r="B120" s="91"/>
      <c r="C120" s="92"/>
      <c r="D120" s="36"/>
      <c r="E120" s="36"/>
      <c r="F120" s="36"/>
    </row>
    <row r="121" spans="1:6" ht="12.75">
      <c r="A121" s="90"/>
      <c r="B121" s="91"/>
      <c r="C121" s="92"/>
      <c r="D121" s="36"/>
      <c r="E121" s="36"/>
      <c r="F121" s="36"/>
    </row>
    <row r="122" spans="1:6" ht="12.75">
      <c r="A122" s="90"/>
      <c r="B122" s="113"/>
      <c r="C122" s="92"/>
      <c r="D122" s="36"/>
      <c r="E122" s="36"/>
      <c r="F122" s="36"/>
    </row>
    <row r="123" spans="1:6" ht="12.75">
      <c r="A123" s="90"/>
      <c r="B123" s="91"/>
      <c r="C123" s="92"/>
      <c r="D123" s="36"/>
      <c r="E123" s="36"/>
      <c r="F123" s="36"/>
    </row>
    <row r="124" spans="1:6" ht="12.75">
      <c r="A124" s="90"/>
      <c r="B124" s="91"/>
      <c r="C124" s="92"/>
      <c r="D124" s="36"/>
      <c r="E124" s="36"/>
      <c r="F124" s="36"/>
    </row>
    <row r="125" spans="1:6" ht="12.75">
      <c r="A125" s="90"/>
      <c r="B125" s="91"/>
      <c r="C125" s="92"/>
      <c r="D125" s="36"/>
      <c r="E125" s="36"/>
      <c r="F125" s="36"/>
    </row>
    <row r="126" spans="1:6" ht="12.75">
      <c r="A126" s="90"/>
      <c r="B126" s="91"/>
      <c r="C126" s="92"/>
      <c r="D126" s="36"/>
      <c r="E126" s="36"/>
      <c r="F126" s="36"/>
    </row>
    <row r="127" spans="1:6" ht="12.75">
      <c r="A127" s="90"/>
      <c r="B127" s="91"/>
      <c r="C127" s="92"/>
      <c r="D127" s="36"/>
      <c r="E127" s="36"/>
      <c r="F127" s="36"/>
    </row>
    <row r="128" spans="1:6" ht="12.75">
      <c r="A128" s="90"/>
      <c r="B128" s="91"/>
      <c r="C128" s="92"/>
      <c r="D128" s="36"/>
      <c r="E128" s="36"/>
      <c r="F128" s="36"/>
    </row>
    <row r="129" spans="1:6" ht="12.75">
      <c r="A129" s="90"/>
      <c r="B129" s="113"/>
      <c r="C129" s="92"/>
      <c r="D129" s="36"/>
      <c r="E129" s="36"/>
      <c r="F129" s="36"/>
    </row>
    <row r="130" spans="1:6" ht="12.75">
      <c r="A130" s="90"/>
      <c r="B130" s="91"/>
      <c r="C130" s="92"/>
      <c r="D130" s="36"/>
      <c r="E130" s="36"/>
      <c r="F130" s="36"/>
    </row>
    <row r="131" spans="1:6" ht="12.75">
      <c r="A131" s="90"/>
      <c r="B131" s="91"/>
      <c r="C131" s="92"/>
      <c r="D131" s="36"/>
      <c r="E131" s="36"/>
      <c r="F131" s="36"/>
    </row>
    <row r="132" spans="1:6" ht="12.75">
      <c r="A132" s="90"/>
      <c r="B132" s="91"/>
      <c r="C132" s="92"/>
      <c r="D132" s="36"/>
      <c r="E132" s="36"/>
      <c r="F132" s="36"/>
    </row>
    <row r="133" spans="1:6" ht="12.75">
      <c r="A133" s="90"/>
      <c r="B133" s="91"/>
      <c r="C133" s="92"/>
      <c r="D133" s="36"/>
      <c r="E133" s="36"/>
      <c r="F133" s="36"/>
    </row>
    <row r="134" spans="1:6" ht="12.75">
      <c r="A134" s="90"/>
      <c r="B134" s="91"/>
      <c r="C134" s="92"/>
      <c r="D134" s="36"/>
      <c r="E134" s="36"/>
      <c r="F134" s="36"/>
    </row>
    <row r="135" spans="1:6" ht="12.75">
      <c r="A135" s="90"/>
      <c r="B135" s="91"/>
      <c r="C135" s="90"/>
      <c r="D135" s="110"/>
      <c r="E135" s="110"/>
      <c r="F135" s="110"/>
    </row>
    <row r="138" ht="12.75">
      <c r="F138" s="58"/>
    </row>
    <row r="139" spans="4:5" ht="12.75">
      <c r="D139" s="58"/>
      <c r="E139" s="117"/>
    </row>
    <row r="140" spans="4:5" ht="12.75">
      <c r="D140" s="58"/>
      <c r="E140" s="58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5.00390625" style="0" customWidth="1"/>
    <col min="5" max="5" width="16.7109375" style="0" customWidth="1"/>
    <col min="6" max="6" width="21.8515625" style="0" customWidth="1"/>
  </cols>
  <sheetData>
    <row r="1" spans="3:6" ht="18">
      <c r="C1" s="275" t="s">
        <v>57</v>
      </c>
      <c r="D1" s="275"/>
      <c r="E1" s="275"/>
      <c r="F1" s="32"/>
    </row>
    <row r="2" ht="12.75">
      <c r="F2" s="32"/>
    </row>
    <row r="3" spans="3:6" ht="15.75">
      <c r="C3" s="276" t="s">
        <v>60</v>
      </c>
      <c r="D3" s="276"/>
      <c r="E3" s="276"/>
      <c r="F3" s="32"/>
    </row>
    <row r="4" spans="3:6" ht="15.75">
      <c r="C4" s="31"/>
      <c r="D4" s="172">
        <v>42309</v>
      </c>
      <c r="E4" s="31"/>
      <c r="F4" s="55"/>
    </row>
    <row r="5" spans="3:6" ht="15.75">
      <c r="C5" s="31"/>
      <c r="D5" s="44"/>
      <c r="E5" s="31"/>
      <c r="F5" s="32"/>
    </row>
    <row r="6" spans="3:6" ht="15.75">
      <c r="C6" s="31"/>
      <c r="D6" s="44"/>
      <c r="E6" s="31"/>
      <c r="F6" s="32"/>
    </row>
    <row r="7" ht="12.75">
      <c r="F7" s="32"/>
    </row>
    <row r="8" spans="2:6" ht="12.75">
      <c r="B8" s="54" t="s">
        <v>61</v>
      </c>
      <c r="E8" s="30"/>
      <c r="F8" s="55">
        <v>11432245</v>
      </c>
    </row>
    <row r="9" spans="2:6" ht="12.75">
      <c r="B9" s="54"/>
      <c r="F9" s="55">
        <v>0</v>
      </c>
    </row>
    <row r="10" spans="2:6" ht="12.75">
      <c r="B10" s="53" t="s">
        <v>62</v>
      </c>
      <c r="C10" s="34"/>
      <c r="E10" s="30"/>
      <c r="F10" s="129">
        <v>7055794</v>
      </c>
    </row>
    <row r="11" ht="12.75">
      <c r="F11" s="32"/>
    </row>
    <row r="12" spans="2:6" ht="12.75">
      <c r="B12" t="s">
        <v>63</v>
      </c>
      <c r="F12" s="55">
        <f>+F8+F10</f>
        <v>18488039</v>
      </c>
    </row>
    <row r="13" spans="2:6" ht="12.75">
      <c r="B13" s="30"/>
      <c r="D13" s="35"/>
      <c r="E13" s="30"/>
      <c r="F13" s="39"/>
    </row>
    <row r="14" spans="2:6" ht="12.75">
      <c r="B14" s="53" t="s">
        <v>64</v>
      </c>
      <c r="E14" s="120"/>
      <c r="F14" s="55">
        <v>5842730</v>
      </c>
    </row>
    <row r="15" spans="2:6" ht="12.75">
      <c r="B15" s="53"/>
      <c r="E15" s="30"/>
      <c r="F15" s="32"/>
    </row>
    <row r="16" spans="2:6" ht="12.75">
      <c r="B16" s="53"/>
      <c r="E16" s="30"/>
      <c r="F16" s="32"/>
    </row>
    <row r="17" spans="2:6" ht="12.75">
      <c r="B17" s="49" t="s">
        <v>65</v>
      </c>
      <c r="E17" s="30"/>
      <c r="F17" s="47">
        <f>+F12-F14</f>
        <v>12645309</v>
      </c>
    </row>
    <row r="18" ht="12.75">
      <c r="F18" s="39"/>
    </row>
    <row r="19" ht="12.75">
      <c r="F19" s="32"/>
    </row>
    <row r="20" ht="12.75">
      <c r="F20" s="32"/>
    </row>
    <row r="21" spans="5:6" ht="12.75">
      <c r="E21" s="10"/>
      <c r="F21" s="39"/>
    </row>
    <row r="22" spans="2:6" ht="12.75">
      <c r="B22" t="s">
        <v>59</v>
      </c>
      <c r="E22" s="30"/>
      <c r="F22" s="47">
        <v>12593411</v>
      </c>
    </row>
    <row r="23" spans="5:6" ht="12.75">
      <c r="E23" s="10"/>
      <c r="F23" s="32"/>
    </row>
    <row r="24" spans="2:6" ht="12.75">
      <c r="B24" t="s">
        <v>58</v>
      </c>
      <c r="E24" s="30"/>
      <c r="F24" s="129">
        <v>11432245</v>
      </c>
    </row>
    <row r="25" spans="5:6" ht="12.75">
      <c r="E25" s="30"/>
      <c r="F25" s="39"/>
    </row>
    <row r="26" spans="2:6" ht="13.5" thickBot="1">
      <c r="B26" s="49" t="s">
        <v>132</v>
      </c>
      <c r="E26" s="30"/>
      <c r="F26" s="130">
        <f>+F22-F24</f>
        <v>1161166</v>
      </c>
    </row>
    <row r="27" spans="5:6" ht="13.5" thickTop="1">
      <c r="E27" s="10"/>
      <c r="F27" s="39"/>
    </row>
    <row r="28" ht="12.75">
      <c r="F28" s="32"/>
    </row>
  </sheetData>
  <sheetProtection/>
  <mergeCells count="2">
    <mergeCell ref="C1:E1"/>
    <mergeCell ref="C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 Brito Villa</cp:lastModifiedBy>
  <cp:lastPrinted>2017-03-07T15:43:27Z</cp:lastPrinted>
  <dcterms:created xsi:type="dcterms:W3CDTF">2003-04-02T15:06:07Z</dcterms:created>
  <dcterms:modified xsi:type="dcterms:W3CDTF">2017-03-08T15:49:59Z</dcterms:modified>
  <cp:category/>
  <cp:version/>
  <cp:contentType/>
  <cp:contentStatus/>
</cp:coreProperties>
</file>