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5_Plan Estratégico Institucional\2_Plan Operativo Anual (POA)\2024\datos a subir\"/>
    </mc:Choice>
  </mc:AlternateContent>
  <bookViews>
    <workbookView xWindow="0" yWindow="0" windowWidth="28800" windowHeight="12180"/>
  </bookViews>
  <sheets>
    <sheet name="Produc. 2021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O52" i="4" l="1"/>
  <c r="M52" i="4"/>
  <c r="K52" i="4"/>
  <c r="H61" i="4" l="1"/>
  <c r="G43" i="4"/>
  <c r="H47" i="4"/>
  <c r="I45" i="4"/>
  <c r="O19" i="4"/>
  <c r="M19" i="4"/>
  <c r="K19" i="4"/>
  <c r="I19" i="4"/>
  <c r="H22" i="4"/>
  <c r="H35" i="4"/>
  <c r="H34" i="4"/>
  <c r="O33" i="4"/>
  <c r="M33" i="4"/>
  <c r="K33" i="4"/>
  <c r="I33" i="4"/>
  <c r="AD34" i="4"/>
  <c r="AB34" i="4"/>
  <c r="AD24" i="4"/>
  <c r="AB24" i="4"/>
  <c r="H24" i="4"/>
  <c r="H56" i="4" l="1"/>
  <c r="K45" i="4"/>
  <c r="H57" i="4" l="1"/>
  <c r="H54" i="4"/>
  <c r="H21" i="4"/>
  <c r="H20" i="4"/>
  <c r="W19" i="4"/>
  <c r="U19" i="4"/>
  <c r="AD20" i="4"/>
  <c r="AB20" i="4"/>
  <c r="Q37" i="4" l="1"/>
  <c r="W18" i="4"/>
  <c r="W17" i="4" s="1"/>
  <c r="S33" i="4" l="1"/>
  <c r="S19" i="4" s="1"/>
  <c r="Q33" i="4"/>
  <c r="Q19" i="4" s="1"/>
  <c r="G17" i="4" l="1"/>
  <c r="H60" i="4" l="1"/>
  <c r="H53" i="4"/>
  <c r="H59" i="4"/>
  <c r="I52" i="4"/>
  <c r="H39" i="4" l="1"/>
  <c r="H23" i="4" l="1"/>
  <c r="H19" i="4" s="1"/>
  <c r="H37" i="4"/>
  <c r="H38" i="4" l="1"/>
  <c r="H36" i="4"/>
  <c r="N33" i="4"/>
  <c r="U33" i="4"/>
  <c r="J33" i="4"/>
  <c r="M17" i="4"/>
  <c r="O45" i="4"/>
  <c r="H48" i="4"/>
  <c r="M45" i="4"/>
  <c r="H33" i="4" l="1"/>
  <c r="H18" i="4" s="1"/>
  <c r="Y19" i="4"/>
  <c r="K17" i="4"/>
  <c r="K18" i="4"/>
  <c r="AB19" i="4"/>
  <c r="O43" i="4"/>
  <c r="I44" i="4"/>
  <c r="I43" i="4"/>
  <c r="O17" i="4"/>
  <c r="AF17" i="4" s="1"/>
  <c r="O18" i="4"/>
  <c r="AF18" i="4" s="1"/>
  <c r="M18" i="4"/>
  <c r="I18" i="4" l="1"/>
  <c r="I17" i="4"/>
  <c r="H46" i="4"/>
  <c r="H45" i="4" s="1"/>
  <c r="K43" i="4" l="1"/>
  <c r="H55" i="4"/>
  <c r="M43" i="4"/>
  <c r="H52" i="4" l="1"/>
  <c r="H43" i="4"/>
  <c r="H17" i="4"/>
  <c r="Y45" i="4"/>
  <c r="AB45" i="4"/>
  <c r="AD45" i="4"/>
  <c r="W45" i="4"/>
  <c r="U45" i="4"/>
  <c r="AD35" i="4"/>
  <c r="AD23" i="4"/>
  <c r="AD22" i="4"/>
  <c r="AD21" i="4"/>
  <c r="H44" i="4" l="1"/>
  <c r="U18" i="4"/>
  <c r="U17" i="4" s="1"/>
  <c r="AD17" i="4" s="1"/>
  <c r="S45" i="4"/>
  <c r="AB35" i="4"/>
  <c r="AB23" i="4"/>
  <c r="AB22" i="4"/>
  <c r="AB21" i="4"/>
  <c r="S18" i="4" l="1"/>
  <c r="S17" i="4" s="1"/>
  <c r="AB17" i="4" s="1"/>
  <c r="Q45" i="4"/>
  <c r="Q18" i="4"/>
  <c r="Y18" i="4" s="1"/>
  <c r="Q17" i="4" l="1"/>
  <c r="Y17" i="4" s="1"/>
  <c r="AH17" i="4" s="1"/>
  <c r="N19" i="4"/>
  <c r="AD19" i="4"/>
  <c r="J19" i="4"/>
  <c r="P33" i="4"/>
  <c r="P19" i="4" s="1"/>
  <c r="AD18" i="4"/>
  <c r="L33" i="4"/>
  <c r="L19" i="4" s="1"/>
  <c r="P45" i="4"/>
  <c r="N45" i="4"/>
  <c r="L45" i="4"/>
  <c r="J45" i="4"/>
  <c r="AC52" i="4"/>
  <c r="AB52" i="4"/>
  <c r="Z52" i="4"/>
  <c r="Y52" i="4"/>
  <c r="X52" i="4"/>
  <c r="W52" i="4"/>
  <c r="V52" i="4"/>
  <c r="U52" i="4"/>
  <c r="U44" i="4" s="1"/>
  <c r="U43" i="4" s="1"/>
  <c r="T52" i="4"/>
  <c r="S52" i="4"/>
  <c r="S44" i="4" s="1"/>
  <c r="S43" i="4" s="1"/>
  <c r="R52" i="4"/>
  <c r="Q52" i="4"/>
  <c r="Q44" i="4" s="1"/>
  <c r="P52" i="4"/>
  <c r="N52" i="4"/>
  <c r="L52" i="4"/>
  <c r="K44" i="4"/>
  <c r="J52" i="4"/>
  <c r="O44" i="4" l="1"/>
  <c r="J44" i="4"/>
  <c r="N44" i="4"/>
  <c r="AD44" i="4" s="1"/>
  <c r="L18" i="4"/>
  <c r="P18" i="4"/>
  <c r="Y44" i="4"/>
  <c r="M44" i="4"/>
  <c r="L44" i="4"/>
  <c r="AB44" i="4" s="1"/>
  <c r="AB18" i="4"/>
  <c r="N18" i="4"/>
  <c r="Q43" i="4"/>
  <c r="Y43" i="4" s="1"/>
</calcChain>
</file>

<file path=xl/sharedStrings.xml><?xml version="1.0" encoding="utf-8"?>
<sst xmlns="http://schemas.openxmlformats.org/spreadsheetml/2006/main" count="278" uniqueCount="105">
  <si>
    <t>NUM. Y PRODUCTO</t>
  </si>
  <si>
    <t>Estrategia Nacional de Desarrollo a Contribuir</t>
  </si>
  <si>
    <t>BENEFICIARIO</t>
  </si>
  <si>
    <t xml:space="preserve">UNIDAD DE MEDIDA </t>
  </si>
  <si>
    <t>Ejec</t>
  </si>
  <si>
    <t>Obj. Gral.</t>
  </si>
  <si>
    <t>Obj. Esp.</t>
  </si>
  <si>
    <t>2do. Trimestre 
abril-junio</t>
  </si>
  <si>
    <t>3er. Trimestre 
julio-septiembre</t>
  </si>
  <si>
    <t>Ejecución Fisica Financiera Anual</t>
  </si>
  <si>
    <t>1er. Trimestre 
enero-marzo</t>
  </si>
  <si>
    <t>4to. Trimestre octubre-diciembre</t>
  </si>
  <si>
    <t xml:space="preserve">Programación Fisica </t>
  </si>
  <si>
    <t>Programación Financiera</t>
  </si>
  <si>
    <t xml:space="preserve">Ejecución Fisica </t>
  </si>
  <si>
    <t>Ejecución Financiera</t>
  </si>
  <si>
    <t xml:space="preserve">Programa:
</t>
  </si>
  <si>
    <t>Se reconocida como una institución comprometida con la educación ambiental y la investigación científica para la protección y conservación del medio costero marino y dulceacuícola y su biodiversidad.</t>
  </si>
  <si>
    <t>1er. Trimestre Enero-Marzo</t>
  </si>
  <si>
    <t>2do. Trimerstre Abril-Junio</t>
  </si>
  <si>
    <t>3er. Trimestre Julio-Septiembre</t>
  </si>
  <si>
    <t>4to. Trimestre Octubre-Diciembre</t>
  </si>
  <si>
    <t>Total Ejecutado año</t>
  </si>
  <si>
    <t>Variacion</t>
  </si>
  <si>
    <t>Meta Formulada 2019</t>
  </si>
  <si>
    <t>Presupuesto  Formulado 2019</t>
  </si>
  <si>
    <t>Cantidad Plan de Manejo</t>
  </si>
  <si>
    <t>Reintroducir Organismos rehabilitados a su ambiente natural</t>
  </si>
  <si>
    <t>Programación Fisica Financiera Anual (POA 2019)</t>
  </si>
  <si>
    <t>Promover Protocolo de rescate de nidos de tortuga</t>
  </si>
  <si>
    <t>Cantidad de informe</t>
  </si>
  <si>
    <t>Cantidad de adquisiciones</t>
  </si>
  <si>
    <t>Cantidad salas con tapas construidas</t>
  </si>
  <si>
    <t>Elaborar y ejecutar Planes de manejo de ambiente y especies acuaticas</t>
  </si>
  <si>
    <t>Ejecución Fisica Financiera Primer Trimestre</t>
  </si>
  <si>
    <t>Ejecución Fisica Financiera Segundo Trimestre</t>
  </si>
  <si>
    <t>Ejecución Fisica Financiera Tercer Trimestre</t>
  </si>
  <si>
    <t>Variacion Primer Trimestre</t>
  </si>
  <si>
    <t>Ejecucion Fisica Financiera Cuarto Trimestre</t>
  </si>
  <si>
    <t>Variacion Segundo Trimestre</t>
  </si>
  <si>
    <t>Variacion Tercer Trimestre</t>
  </si>
  <si>
    <t>Variacion Cuarto Trimestre</t>
  </si>
  <si>
    <t xml:space="preserve">Variacion Total año </t>
  </si>
  <si>
    <t xml:space="preserve">Variacion  </t>
  </si>
  <si>
    <t>Observaciones</t>
  </si>
  <si>
    <t>Total Conservación e Investigación Científica</t>
  </si>
  <si>
    <t>Conservación</t>
  </si>
  <si>
    <t>Investigación científica</t>
  </si>
  <si>
    <t>03.-Educación Ambiental sobre los Recursos Acuáticos</t>
  </si>
  <si>
    <t>Total Educación y Acuariología</t>
  </si>
  <si>
    <t>Educación Ambiental</t>
  </si>
  <si>
    <t>Acuariología</t>
  </si>
  <si>
    <t>Adquisición de equipos, accesorios y materiales para manejo y mantenimiento de exhibiciones</t>
  </si>
  <si>
    <t>Adquisición de organismos acuáticos y Terrestres</t>
  </si>
  <si>
    <t>Construcción de las tapas de las canaletas en el interior de las salas</t>
  </si>
  <si>
    <t>Cantidad de Informe</t>
  </si>
  <si>
    <t>Muestrear parametros microbiológico de la exhibiciones</t>
  </si>
  <si>
    <t>Cantida de Muestras realizadas vs programdas</t>
  </si>
  <si>
    <t>Aplicación y Cumplimiento de protocolo de cuarentena para las especies de nuevo ingreso</t>
  </si>
  <si>
    <t xml:space="preserve"> </t>
  </si>
  <si>
    <t>Cantidad de Organismos Adquiridos</t>
  </si>
  <si>
    <t xml:space="preserve">Estudio de resultados de procesamiento de muestras laboratorio externos </t>
  </si>
  <si>
    <t>Tanques para el traslado de especimenes</t>
  </si>
  <si>
    <t>Cantidad de Tanques</t>
  </si>
  <si>
    <t>Cantidad de actividades realizadas</t>
  </si>
  <si>
    <t xml:space="preserve">Reproducción de especimenes Ornamentales </t>
  </si>
  <si>
    <t xml:space="preserve">MISIÓN: </t>
  </si>
  <si>
    <r>
      <rPr>
        <b/>
        <sz val="14"/>
        <color rgb="FF000000"/>
        <rFont val="Times New Roman"/>
        <family val="1"/>
      </rPr>
      <t>VISIÓN:</t>
    </r>
    <r>
      <rPr>
        <sz val="14"/>
        <color rgb="FF000000"/>
        <rFont val="Times New Roman"/>
        <family val="1"/>
      </rPr>
      <t xml:space="preserve"> 
</t>
    </r>
  </si>
  <si>
    <t>Especimenes conservados, rehabilitados y liberados</t>
  </si>
  <si>
    <t xml:space="preserve">Ciudadanos sensibilizados y recreados </t>
  </si>
  <si>
    <t>Promover la conservación de ecosistemas acuaticos, a traves de exhibiciones, educación y recreación ambiental, investigación, rescate, rehabilitación, reproducción y reintroducción de especies, fomentando su bienestar contribuyendo a la sostenibilidad del medio ambiente.</t>
  </si>
  <si>
    <t>Promedio de especimenes rescatados y reintroducidos</t>
  </si>
  <si>
    <t>Cantidad de nidos rescatados</t>
  </si>
  <si>
    <t>Programa de salud implementados</t>
  </si>
  <si>
    <t>Implementar procolos medicos y preventivos para las diferentes especies (mamiferos marinos, reptiles, aves, peces e inverterbrados)</t>
  </si>
  <si>
    <t>Dar servicios médicos al 100% de especies varadas y rescatada de la fauna acuática y litoral</t>
  </si>
  <si>
    <t>Evaluaciones médicas</t>
  </si>
  <si>
    <t>Socializar dos proyectos de investigacion finalizados</t>
  </si>
  <si>
    <t>Ejecución de 8 Jornadas de educación ambiental para sensiblizar 71,368 personas</t>
  </si>
  <si>
    <t>Coordinar y ejcutar Asesorías Técnicas y Capacitación</t>
  </si>
  <si>
    <t>Informe de % de asesorias y capacitacones ejecutadas</t>
  </si>
  <si>
    <t>Viajes realizados para organismos recolectados</t>
  </si>
  <si>
    <t>Organismos reproducidos</t>
  </si>
  <si>
    <t>Organizar y realizar viajes de recolección de organismos</t>
  </si>
  <si>
    <t>Adecuar y mejorar exhibiciones y el  ambiente de Areas ( Salas Marina, Invertebrado, Agua Dulce y Estanques Principales)</t>
  </si>
  <si>
    <t>Exhibiciones remodeladas y equilibradas</t>
  </si>
  <si>
    <t>Evaluar las condiciones de los equipos existentes y gestionar mantenimiento de equipo de soporte de calidad de vida de las especies</t>
  </si>
  <si>
    <t>Mantenimientos realizados</t>
  </si>
  <si>
    <t>Aperturar Exhibiciones al público</t>
  </si>
  <si>
    <t>Informes realizados con exhibiciones pobladas para el público</t>
  </si>
  <si>
    <t>Ing. Altagracia Byas</t>
  </si>
  <si>
    <t>Identificación macrofauna asociada a los parches de Sargazo llegado a Guibia y Marneza</t>
  </si>
  <si>
    <t>Identificación de materiales de origen artififial en contenido estomacal de diez peces de recolección</t>
  </si>
  <si>
    <t>Informe de inventario de organismos identificados</t>
  </si>
  <si>
    <t>Informe descriptivo sobre a cantidad e materiales de origen artificial en conenido estomacal de peces</t>
  </si>
  <si>
    <t>Publicaciones realizadas</t>
  </si>
  <si>
    <t>Gestionar modernización de auditorio y modulo de Educación</t>
  </si>
  <si>
    <t>Infome de resultado ejecución</t>
  </si>
  <si>
    <t>Encargada  Departamento de Planificación y Desarrollo</t>
  </si>
  <si>
    <t>PROGRAMACIÓN Y EJECUCIÓN POA 2024</t>
  </si>
  <si>
    <t>Programación Fisica Financiera Anual (POA 2024)</t>
  </si>
  <si>
    <t>Presupuesto  Formulado 2024</t>
  </si>
  <si>
    <t>Meta Formulada 2024</t>
  </si>
  <si>
    <t>02.- CONSERVACIÓN DE ESPECIES ACUÁTICAS (5828)</t>
  </si>
  <si>
    <t>NUM. Y PRODUCTO (5830)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</si>
</sst>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68">
    <xf numFmtId="0" fontId="0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4" borderId="0" xfId="0" applyFont="1" applyFill="1" applyBorder="1"/>
    <xf numFmtId="0" fontId="3" fillId="0" borderId="0" xfId="0" applyFont="1" applyFill="1" applyBorder="1" applyAlignment="1">
      <alignment readingOrder="1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vertical="center"/>
    </xf>
    <xf numFmtId="164" fontId="7" fillId="0" borderId="1" xfId="1" applyFont="1" applyFill="1" applyBorder="1" applyAlignment="1">
      <alignment vertical="center" wrapText="1"/>
    </xf>
    <xf numFmtId="0" fontId="1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64" fontId="12" fillId="0" borderId="1" xfId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64" fontId="8" fillId="0" borderId="1" xfId="1" applyFont="1" applyFill="1" applyBorder="1" applyAlignment="1">
      <alignment vertical="center"/>
    </xf>
    <xf numFmtId="164" fontId="8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 wrapText="1"/>
    </xf>
    <xf numFmtId="164" fontId="12" fillId="4" borderId="1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4" fontId="12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2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/>
    </xf>
    <xf numFmtId="0" fontId="9" fillId="6" borderId="3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166" fontId="12" fillId="0" borderId="1" xfId="1" applyNumberFormat="1" applyFont="1" applyFill="1" applyBorder="1" applyAlignment="1">
      <alignment horizontal="right"/>
    </xf>
    <xf numFmtId="0" fontId="9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164" fontId="15" fillId="0" borderId="0" xfId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right" vertical="center"/>
    </xf>
    <xf numFmtId="4" fontId="9" fillId="0" borderId="18" xfId="0" applyNumberFormat="1" applyFont="1" applyFill="1" applyBorder="1" applyAlignment="1">
      <alignment horizontal="center" vertical="center"/>
    </xf>
    <xf numFmtId="164" fontId="15" fillId="0" borderId="18" xfId="1" applyFont="1" applyFill="1" applyBorder="1" applyAlignment="1">
      <alignment vertical="center"/>
    </xf>
    <xf numFmtId="164" fontId="12" fillId="0" borderId="18" xfId="1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164" fontId="9" fillId="4" borderId="1" xfId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164" fontId="7" fillId="4" borderId="1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164" fontId="15" fillId="0" borderId="1" xfId="1" applyFont="1" applyFill="1" applyBorder="1" applyAlignment="1">
      <alignment horizontal="right"/>
    </xf>
    <xf numFmtId="164" fontId="12" fillId="0" borderId="1" xfId="1" applyFont="1" applyFill="1" applyBorder="1" applyAlignment="1">
      <alignment horizontal="right"/>
    </xf>
    <xf numFmtId="164" fontId="8" fillId="0" borderId="1" xfId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6" fontId="8" fillId="0" borderId="1" xfId="1" applyNumberFormat="1" applyFont="1" applyFill="1" applyBorder="1" applyAlignment="1">
      <alignment horizontal="right"/>
    </xf>
    <xf numFmtId="164" fontId="12" fillId="4" borderId="1" xfId="1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166" fontId="12" fillId="4" borderId="1" xfId="1" applyNumberFormat="1" applyFont="1" applyFill="1" applyBorder="1" applyAlignment="1">
      <alignment horizontal="right"/>
    </xf>
    <xf numFmtId="164" fontId="14" fillId="0" borderId="1" xfId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12" fillId="4" borderId="1" xfId="0" applyNumberFormat="1" applyFont="1" applyFill="1" applyBorder="1" applyAlignment="1">
      <alignment horizontal="right"/>
    </xf>
    <xf numFmtId="164" fontId="9" fillId="4" borderId="1" xfId="1" applyFont="1" applyFill="1" applyBorder="1" applyAlignment="1">
      <alignment horizontal="right"/>
    </xf>
    <xf numFmtId="4" fontId="9" fillId="4" borderId="1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  <xf numFmtId="4" fontId="9" fillId="0" borderId="14" xfId="0" applyNumberFormat="1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164" fontId="15" fillId="0" borderId="14" xfId="1" applyFont="1" applyFill="1" applyBorder="1" applyAlignment="1">
      <alignment horizontal="right"/>
    </xf>
    <xf numFmtId="164" fontId="12" fillId="0" borderId="14" xfId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9" fillId="0" borderId="1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317499</xdr:colOff>
      <xdr:row>0</xdr:row>
      <xdr:rowOff>90714</xdr:rowOff>
    </xdr:from>
    <xdr:to>
      <xdr:col>10</xdr:col>
      <xdr:colOff>351518</xdr:colOff>
      <xdr:row>7</xdr:row>
      <xdr:rowOff>2</xdr:rowOff>
    </xdr:to>
    <xdr:pic>
      <xdr:nvPicPr>
        <xdr:cNvPr id="5" name="Imagen 4" descr="\\10.0.0.100\Publica\00_PLANIFICACION\Manual de Procedimientos Actualización 2019\Logo&amp;Slogan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5" y="90714"/>
          <a:ext cx="2755447" cy="1156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0\Planificacion\PUBLICA\POAS%202020%20Y%20EVEDENCIAS\POA%202020\Informe%20semestral%20POA%20calidad%20del%20gasto%202\Planificaci&#243;n%20%20y%20Direcci&#243;n%20Admtiva%20y%20Fin%202020\Matriz%20Monitoreo%20y%20Evaluaci&#243;n%20de%20Metas%20%20PEI%202017-%202020%20-%201er%20y%202do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y ejecucion 2019"/>
      <sheetName val="Formato PYD 002 My E"/>
      <sheetName val="Programación y Ejecucion 2020"/>
      <sheetName val="investigación"/>
      <sheetName val="Acuariologia"/>
      <sheetName val="Conservación"/>
      <sheetName val="Educación"/>
      <sheetName val="Clinica Veterinaria"/>
      <sheetName val="Sopote vida"/>
      <sheetName val="RRHH"/>
      <sheetName val="Direccion Financiera"/>
      <sheetName val="Estadisticas area sustantivas"/>
      <sheetName val="Area de Cumplimiento"/>
      <sheetName val="cumpl x prod y act"/>
      <sheetName val="Calidad Evidencia"/>
    </sheetNames>
    <sheetDataSet>
      <sheetData sheetId="0"/>
      <sheetData sheetId="1"/>
      <sheetData sheetId="2"/>
      <sheetData sheetId="3">
        <row r="12">
          <cell r="I12">
            <v>0</v>
          </cell>
        </row>
      </sheetData>
      <sheetData sheetId="4">
        <row r="16">
          <cell r="H16">
            <v>740</v>
          </cell>
        </row>
      </sheetData>
      <sheetData sheetId="5">
        <row r="10">
          <cell r="I10">
            <v>2</v>
          </cell>
        </row>
      </sheetData>
      <sheetData sheetId="6"/>
      <sheetData sheetId="7">
        <row r="9">
          <cell r="I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zoomScale="84" zoomScaleNormal="84" zoomScaleSheetLayoutView="84" workbookViewId="0">
      <selection activeCell="A14" sqref="A14:H14"/>
    </sheetView>
  </sheetViews>
  <sheetFormatPr baseColWidth="10" defaultColWidth="11" defaultRowHeight="15" x14ac:dyDescent="0.25"/>
  <cols>
    <col min="1" max="1" width="33.7109375" style="2" customWidth="1"/>
    <col min="2" max="2" width="0.140625" style="2" hidden="1" customWidth="1"/>
    <col min="3" max="3" width="10.5703125" style="2" hidden="1" customWidth="1"/>
    <col min="4" max="4" width="13.140625" style="2" hidden="1" customWidth="1"/>
    <col min="5" max="5" width="19.140625" style="2" hidden="1" customWidth="1"/>
    <col min="6" max="6" width="24.7109375" style="2" customWidth="1"/>
    <col min="7" max="7" width="16.42578125" style="2" customWidth="1"/>
    <col min="8" max="8" width="12.42578125" style="2" customWidth="1"/>
    <col min="9" max="9" width="12.85546875" style="2" customWidth="1"/>
    <col min="10" max="10" width="15.42578125" style="2" customWidth="1"/>
    <col min="11" max="11" width="13.42578125" style="2" customWidth="1"/>
    <col min="12" max="12" width="16" style="2" customWidth="1"/>
    <col min="13" max="13" width="14" style="2" customWidth="1"/>
    <col min="14" max="14" width="14.5703125" style="2" customWidth="1"/>
    <col min="15" max="15" width="13.5703125" style="2" customWidth="1"/>
    <col min="16" max="16" width="17.85546875" style="2" customWidth="1"/>
    <col min="17" max="17" width="17.28515625" style="2" hidden="1" customWidth="1"/>
    <col min="18" max="18" width="5.42578125" style="2" hidden="1" customWidth="1"/>
    <col min="19" max="19" width="22.140625" style="2" hidden="1" customWidth="1"/>
    <col min="20" max="20" width="21.28515625" style="2" hidden="1" customWidth="1"/>
    <col min="21" max="21" width="17.140625" style="2" hidden="1" customWidth="1"/>
    <col min="22" max="22" width="20" style="2" hidden="1" customWidth="1"/>
    <col min="23" max="23" width="16.85546875" style="2" hidden="1" customWidth="1"/>
    <col min="24" max="24" width="20" style="2" hidden="1" customWidth="1"/>
    <col min="25" max="25" width="18.5703125" style="2" hidden="1" customWidth="1"/>
    <col min="26" max="26" width="19.5703125" style="2" hidden="1" customWidth="1"/>
    <col min="27" max="27" width="17" style="2" hidden="1" customWidth="1"/>
    <col min="28" max="28" width="19.28515625" style="2" hidden="1" customWidth="1"/>
    <col min="29" max="30" width="20.5703125" style="2" hidden="1" customWidth="1"/>
    <col min="31" max="31" width="18" style="2" hidden="1" customWidth="1"/>
    <col min="32" max="32" width="15.85546875" style="2" hidden="1" customWidth="1"/>
    <col min="33" max="33" width="13.42578125" style="2" hidden="1" customWidth="1"/>
    <col min="34" max="34" width="14.140625" style="2" hidden="1" customWidth="1"/>
    <col min="35" max="35" width="15.140625" style="2" hidden="1" customWidth="1"/>
    <col min="36" max="37" width="11" style="2" customWidth="1"/>
    <col min="38" max="16384" width="11" style="2"/>
  </cols>
  <sheetData>
    <row r="1" spans="1:35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</row>
    <row r="4" spans="1:35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</row>
    <row r="5" spans="1:35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</row>
    <row r="6" spans="1:35" ht="15" hidden="1" customHeight="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</row>
    <row r="7" spans="1:35" ht="22.5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</row>
    <row r="8" spans="1:35" ht="21" customHeight="1" x14ac:dyDescent="0.25">
      <c r="A8" s="167" t="s">
        <v>99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</row>
    <row r="9" spans="1:35" ht="21.75" customHeight="1" x14ac:dyDescent="0.25">
      <c r="A9" s="162" t="s">
        <v>66</v>
      </c>
      <c r="B9" s="162"/>
      <c r="C9" s="162"/>
      <c r="D9" s="162"/>
      <c r="E9" s="162"/>
      <c r="F9" s="162"/>
      <c r="G9" s="162"/>
      <c r="H9" s="16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37.5" customHeight="1" x14ac:dyDescent="0.25">
      <c r="A10" s="164" t="s">
        <v>70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5.5" customHeight="1" x14ac:dyDescent="0.25">
      <c r="A11" s="163" t="s">
        <v>67</v>
      </c>
      <c r="B11" s="163"/>
      <c r="C11" s="163"/>
      <c r="D11" s="163"/>
      <c r="E11" s="163"/>
      <c r="F11" s="163"/>
      <c r="G11" s="163"/>
      <c r="H11" s="16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5.5" customHeight="1" x14ac:dyDescent="0.25">
      <c r="A12" s="164" t="s">
        <v>17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7.5" customHeight="1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33" customHeight="1" thickBot="1" x14ac:dyDescent="0.3">
      <c r="A14" s="152" t="s">
        <v>16</v>
      </c>
      <c r="B14" s="159"/>
      <c r="C14" s="159"/>
      <c r="D14" s="159"/>
      <c r="E14" s="159"/>
      <c r="F14" s="159"/>
      <c r="G14" s="159"/>
      <c r="H14" s="133"/>
      <c r="I14" s="160" t="s">
        <v>100</v>
      </c>
      <c r="J14" s="161"/>
      <c r="K14" s="161"/>
      <c r="L14" s="161"/>
      <c r="M14" s="161"/>
      <c r="N14" s="161"/>
      <c r="O14" s="161"/>
      <c r="P14" s="161"/>
      <c r="Q14" s="139" t="s">
        <v>34</v>
      </c>
      <c r="R14" s="140"/>
      <c r="S14" s="139" t="s">
        <v>35</v>
      </c>
      <c r="T14" s="140"/>
      <c r="U14" s="139" t="s">
        <v>36</v>
      </c>
      <c r="V14" s="140"/>
      <c r="W14" s="139" t="s">
        <v>38</v>
      </c>
      <c r="X14" s="140"/>
      <c r="Y14" s="139" t="s">
        <v>37</v>
      </c>
      <c r="Z14" s="140"/>
      <c r="AA14" s="5"/>
      <c r="AB14" s="139" t="s">
        <v>39</v>
      </c>
      <c r="AC14" s="140"/>
      <c r="AD14" s="139" t="s">
        <v>40</v>
      </c>
      <c r="AE14" s="140"/>
      <c r="AF14" s="139" t="s">
        <v>41</v>
      </c>
      <c r="AG14" s="140"/>
      <c r="AH14" s="139" t="s">
        <v>42</v>
      </c>
      <c r="AI14" s="140"/>
    </row>
    <row r="15" spans="1:35" ht="35.25" customHeight="1" thickBot="1" x14ac:dyDescent="0.3">
      <c r="A15" s="141" t="s">
        <v>0</v>
      </c>
      <c r="B15" s="143" t="s">
        <v>1</v>
      </c>
      <c r="C15" s="144"/>
      <c r="D15" s="145"/>
      <c r="E15" s="146" t="s">
        <v>2</v>
      </c>
      <c r="F15" s="148" t="s">
        <v>3</v>
      </c>
      <c r="G15" s="150" t="s">
        <v>101</v>
      </c>
      <c r="H15" s="148" t="s">
        <v>102</v>
      </c>
      <c r="I15" s="152" t="s">
        <v>10</v>
      </c>
      <c r="J15" s="153"/>
      <c r="K15" s="150" t="s">
        <v>7</v>
      </c>
      <c r="L15" s="154"/>
      <c r="M15" s="155" t="s">
        <v>8</v>
      </c>
      <c r="N15" s="156"/>
      <c r="O15" s="132" t="s">
        <v>11</v>
      </c>
      <c r="P15" s="133"/>
      <c r="Q15" s="113" t="s">
        <v>18</v>
      </c>
      <c r="R15" s="114"/>
      <c r="S15" s="113" t="s">
        <v>19</v>
      </c>
      <c r="T15" s="114"/>
      <c r="U15" s="113" t="s">
        <v>20</v>
      </c>
      <c r="V15" s="114"/>
      <c r="W15" s="113" t="s">
        <v>21</v>
      </c>
      <c r="X15" s="114"/>
      <c r="Y15" s="157" t="s">
        <v>43</v>
      </c>
      <c r="Z15" s="158"/>
      <c r="AA15" s="6"/>
      <c r="AB15" s="157" t="s">
        <v>43</v>
      </c>
      <c r="AC15" s="158"/>
      <c r="AD15" s="157" t="s">
        <v>43</v>
      </c>
      <c r="AE15" s="158"/>
      <c r="AF15" s="157" t="s">
        <v>43</v>
      </c>
      <c r="AG15" s="158"/>
      <c r="AH15" s="157" t="s">
        <v>43</v>
      </c>
      <c r="AI15" s="158"/>
    </row>
    <row r="16" spans="1:35" ht="51.75" x14ac:dyDescent="0.25">
      <c r="A16" s="142"/>
      <c r="B16" s="57" t="s">
        <v>4</v>
      </c>
      <c r="C16" s="58" t="s">
        <v>5</v>
      </c>
      <c r="D16" s="59" t="s">
        <v>6</v>
      </c>
      <c r="E16" s="147"/>
      <c r="F16" s="149"/>
      <c r="G16" s="151"/>
      <c r="H16" s="149"/>
      <c r="I16" s="13" t="s">
        <v>12</v>
      </c>
      <c r="J16" s="55" t="s">
        <v>13</v>
      </c>
      <c r="K16" s="13" t="s">
        <v>12</v>
      </c>
      <c r="L16" s="55" t="s">
        <v>13</v>
      </c>
      <c r="M16" s="13" t="s">
        <v>12</v>
      </c>
      <c r="N16" s="55" t="s">
        <v>13</v>
      </c>
      <c r="O16" s="13" t="s">
        <v>12</v>
      </c>
      <c r="P16" s="56" t="s">
        <v>13</v>
      </c>
      <c r="Q16" s="13" t="s">
        <v>14</v>
      </c>
      <c r="R16" s="13" t="s">
        <v>15</v>
      </c>
      <c r="S16" s="13" t="s">
        <v>14</v>
      </c>
      <c r="T16" s="13" t="s">
        <v>15</v>
      </c>
      <c r="U16" s="13" t="s">
        <v>14</v>
      </c>
      <c r="V16" s="13" t="s">
        <v>15</v>
      </c>
      <c r="W16" s="13" t="s">
        <v>14</v>
      </c>
      <c r="X16" s="13" t="s">
        <v>15</v>
      </c>
      <c r="Y16" s="13" t="s">
        <v>14</v>
      </c>
      <c r="Z16" s="13" t="s">
        <v>15</v>
      </c>
      <c r="AA16" s="14" t="s">
        <v>44</v>
      </c>
      <c r="AB16" s="13" t="s">
        <v>14</v>
      </c>
      <c r="AC16" s="13" t="s">
        <v>15</v>
      </c>
      <c r="AD16" s="13" t="s">
        <v>14</v>
      </c>
      <c r="AE16" s="13" t="s">
        <v>15</v>
      </c>
      <c r="AF16" s="13" t="s">
        <v>14</v>
      </c>
      <c r="AG16" s="13" t="s">
        <v>15</v>
      </c>
      <c r="AH16" s="13" t="s">
        <v>14</v>
      </c>
      <c r="AI16" s="13" t="s">
        <v>15</v>
      </c>
    </row>
    <row r="17" spans="1:35" s="23" customFormat="1" ht="54.75" customHeight="1" x14ac:dyDescent="0.2">
      <c r="A17" s="15" t="s">
        <v>103</v>
      </c>
      <c r="B17" s="16"/>
      <c r="C17" s="16"/>
      <c r="D17" s="17"/>
      <c r="E17" s="18" t="s">
        <v>59</v>
      </c>
      <c r="F17" s="18"/>
      <c r="G17" s="86">
        <f>+J17+L17+N17+P17</f>
        <v>26126031</v>
      </c>
      <c r="H17" s="87">
        <f>+H19+H33</f>
        <v>78</v>
      </c>
      <c r="I17" s="87">
        <f>+I19+I33</f>
        <v>9</v>
      </c>
      <c r="J17" s="86">
        <v>5000000</v>
      </c>
      <c r="K17" s="87">
        <f>+K19+K33</f>
        <v>27</v>
      </c>
      <c r="L17" s="86">
        <v>6000000</v>
      </c>
      <c r="M17" s="87">
        <f>+M19+M33</f>
        <v>28</v>
      </c>
      <c r="N17" s="86">
        <v>6000000</v>
      </c>
      <c r="O17" s="87">
        <f>+O19+O33</f>
        <v>14</v>
      </c>
      <c r="P17" s="86">
        <v>9126031</v>
      </c>
      <c r="Q17" s="20">
        <f>+Q18</f>
        <v>1</v>
      </c>
      <c r="R17" s="21"/>
      <c r="S17" s="20">
        <f>+S18</f>
        <v>0</v>
      </c>
      <c r="T17" s="21"/>
      <c r="U17" s="20">
        <f>+U18</f>
        <v>0</v>
      </c>
      <c r="V17" s="21"/>
      <c r="W17" s="20">
        <f>+W18</f>
        <v>0</v>
      </c>
      <c r="X17" s="21"/>
      <c r="Y17" s="20">
        <f>+Q17-I17</f>
        <v>-8</v>
      </c>
      <c r="Z17" s="21"/>
      <c r="AA17" s="22"/>
      <c r="AB17" s="20">
        <f>+S17-K17</f>
        <v>-27</v>
      </c>
      <c r="AC17" s="21"/>
      <c r="AD17" s="20">
        <f>+U17-M17</f>
        <v>-28</v>
      </c>
      <c r="AE17" s="21"/>
      <c r="AF17" s="20">
        <f>+W17-O17</f>
        <v>-14</v>
      </c>
      <c r="AG17" s="21"/>
      <c r="AH17" s="20">
        <f>+(AF17+AD17+AB17+Y17)</f>
        <v>-77</v>
      </c>
      <c r="AI17" s="21"/>
    </row>
    <row r="18" spans="1:35" ht="40.5" customHeight="1" x14ac:dyDescent="0.25">
      <c r="A18" s="15" t="s">
        <v>45</v>
      </c>
      <c r="B18" s="24"/>
      <c r="C18" s="24"/>
      <c r="D18" s="25"/>
      <c r="E18" s="26"/>
      <c r="F18" s="26"/>
      <c r="G18" s="88"/>
      <c r="H18" s="61">
        <f>+H19+H33</f>
        <v>78</v>
      </c>
      <c r="I18" s="61">
        <f>+I19+I33</f>
        <v>9</v>
      </c>
      <c r="J18" s="89"/>
      <c r="K18" s="61">
        <f t="shared" ref="K18:Q18" si="0">+K19+K33</f>
        <v>27</v>
      </c>
      <c r="L18" s="89">
        <f t="shared" si="0"/>
        <v>0</v>
      </c>
      <c r="M18" s="61">
        <f t="shared" si="0"/>
        <v>28</v>
      </c>
      <c r="N18" s="89">
        <f t="shared" si="0"/>
        <v>0</v>
      </c>
      <c r="O18" s="61">
        <f t="shared" si="0"/>
        <v>14</v>
      </c>
      <c r="P18" s="89">
        <f t="shared" si="0"/>
        <v>0</v>
      </c>
      <c r="Q18" s="27">
        <f t="shared" si="0"/>
        <v>1</v>
      </c>
      <c r="R18" s="28"/>
      <c r="S18" s="29">
        <f>+S19+S33</f>
        <v>0</v>
      </c>
      <c r="T18" s="28"/>
      <c r="U18" s="29">
        <f>+U19+U33</f>
        <v>0</v>
      </c>
      <c r="V18" s="28"/>
      <c r="W18" s="29">
        <f>+W19+W33</f>
        <v>0</v>
      </c>
      <c r="X18" s="28"/>
      <c r="Y18" s="29">
        <f>+Q18-I18</f>
        <v>-8</v>
      </c>
      <c r="Z18" s="28"/>
      <c r="AA18" s="28"/>
      <c r="AB18" s="20">
        <f t="shared" ref="AB18:AB23" si="1">+S18-K18</f>
        <v>-27</v>
      </c>
      <c r="AC18" s="28"/>
      <c r="AD18" s="20">
        <f t="shared" ref="AD18:AD23" si="2">+U18-M18</f>
        <v>-28</v>
      </c>
      <c r="AE18" s="28"/>
      <c r="AF18" s="20">
        <f>+W18-O18</f>
        <v>-14</v>
      </c>
      <c r="AG18" s="28"/>
      <c r="AH18" s="20"/>
      <c r="AI18" s="28"/>
    </row>
    <row r="19" spans="1:35" s="23" customFormat="1" ht="31.5" customHeight="1" x14ac:dyDescent="0.2">
      <c r="A19" s="30" t="s">
        <v>46</v>
      </c>
      <c r="B19" s="16"/>
      <c r="C19" s="16"/>
      <c r="D19" s="17"/>
      <c r="E19" s="18"/>
      <c r="F19" s="18" t="s">
        <v>68</v>
      </c>
      <c r="G19" s="90"/>
      <c r="H19" s="91">
        <f>SUM(H20:H24)</f>
        <v>71</v>
      </c>
      <c r="I19" s="91">
        <f>SUM(I20:I24)</f>
        <v>9</v>
      </c>
      <c r="J19" s="92">
        <f>SUM(J21:J35)</f>
        <v>0</v>
      </c>
      <c r="K19" s="91">
        <f>SUM(K20:K24)</f>
        <v>24</v>
      </c>
      <c r="L19" s="90">
        <f>SUM(L21:L35)</f>
        <v>0</v>
      </c>
      <c r="M19" s="91">
        <f>SUM(M20:M24)</f>
        <v>25</v>
      </c>
      <c r="N19" s="90">
        <f>SUM(N21:N35)</f>
        <v>0</v>
      </c>
      <c r="O19" s="91">
        <f>SUM(O20:O24)</f>
        <v>13</v>
      </c>
      <c r="P19" s="90">
        <f>SUM(P21:P35)</f>
        <v>0</v>
      </c>
      <c r="Q19" s="19">
        <f>SUM(Q20:Q35)</f>
        <v>1</v>
      </c>
      <c r="R19" s="21"/>
      <c r="S19" s="19">
        <f>SUM(S20:S35)</f>
        <v>0</v>
      </c>
      <c r="T19" s="21"/>
      <c r="U19" s="19">
        <f>+[1]Conservación!$H$10</f>
        <v>0</v>
      </c>
      <c r="V19" s="21"/>
      <c r="W19" s="19">
        <f>SUM(W20:W35)</f>
        <v>0</v>
      </c>
      <c r="X19" s="21"/>
      <c r="Y19" s="29">
        <f>+Q19-I19</f>
        <v>-8</v>
      </c>
      <c r="Z19" s="21"/>
      <c r="AA19" s="21"/>
      <c r="AB19" s="20">
        <f>+S19-K19</f>
        <v>-24</v>
      </c>
      <c r="AC19" s="21"/>
      <c r="AD19" s="20">
        <f t="shared" si="2"/>
        <v>-25</v>
      </c>
      <c r="AE19" s="21"/>
      <c r="AF19" s="20"/>
      <c r="AG19" s="21"/>
      <c r="AH19" s="20"/>
      <c r="AI19" s="21"/>
    </row>
    <row r="20" spans="1:35" s="3" customFormat="1" ht="60" customHeight="1" x14ac:dyDescent="0.25">
      <c r="A20" s="40" t="s">
        <v>74</v>
      </c>
      <c r="B20" s="38"/>
      <c r="C20" s="38"/>
      <c r="D20" s="39"/>
      <c r="E20" s="40"/>
      <c r="F20" s="40" t="s">
        <v>73</v>
      </c>
      <c r="G20" s="93"/>
      <c r="H20" s="94">
        <f t="shared" ref="H20:H23" si="3">+I20+K20+M20+O20</f>
        <v>4</v>
      </c>
      <c r="I20" s="82">
        <v>1</v>
      </c>
      <c r="J20" s="93"/>
      <c r="K20" s="82">
        <v>1</v>
      </c>
      <c r="L20" s="93"/>
      <c r="M20" s="82">
        <v>1</v>
      </c>
      <c r="N20" s="93"/>
      <c r="O20" s="82">
        <v>1</v>
      </c>
      <c r="P20" s="93"/>
      <c r="Q20" s="80">
        <v>1</v>
      </c>
      <c r="R20" s="79"/>
      <c r="S20" s="80"/>
      <c r="T20" s="79"/>
      <c r="U20" s="80"/>
      <c r="V20" s="79"/>
      <c r="W20" s="80"/>
      <c r="X20" s="79"/>
      <c r="Y20" s="80"/>
      <c r="Z20" s="79"/>
      <c r="AA20" s="79"/>
      <c r="AB20" s="83">
        <f t="shared" ref="AB20" si="4">+S20-K20</f>
        <v>-1</v>
      </c>
      <c r="AC20" s="79"/>
      <c r="AD20" s="83">
        <f t="shared" ref="AD20" si="5">+U20-M20</f>
        <v>-1</v>
      </c>
      <c r="AE20" s="79"/>
      <c r="AF20" s="80"/>
      <c r="AG20" s="79"/>
      <c r="AH20" s="80"/>
      <c r="AI20" s="79"/>
    </row>
    <row r="21" spans="1:35" s="3" customFormat="1" ht="39" customHeight="1" x14ac:dyDescent="0.25">
      <c r="A21" s="40" t="s">
        <v>33</v>
      </c>
      <c r="B21" s="38"/>
      <c r="C21" s="38"/>
      <c r="D21" s="39"/>
      <c r="E21" s="40"/>
      <c r="F21" s="40" t="s">
        <v>26</v>
      </c>
      <c r="G21" s="93"/>
      <c r="H21" s="94">
        <f t="shared" si="3"/>
        <v>1</v>
      </c>
      <c r="I21" s="82"/>
      <c r="J21" s="93"/>
      <c r="K21" s="82"/>
      <c r="L21" s="93"/>
      <c r="M21" s="82"/>
      <c r="N21" s="93"/>
      <c r="O21" s="82">
        <v>1</v>
      </c>
      <c r="P21" s="93"/>
      <c r="Q21" s="80">
        <v>0</v>
      </c>
      <c r="R21" s="79"/>
      <c r="S21" s="80"/>
      <c r="T21" s="79"/>
      <c r="U21" s="80"/>
      <c r="V21" s="79"/>
      <c r="W21" s="80"/>
      <c r="X21" s="79"/>
      <c r="Y21" s="80"/>
      <c r="Z21" s="79"/>
      <c r="AA21" s="79"/>
      <c r="AB21" s="83">
        <f t="shared" si="1"/>
        <v>0</v>
      </c>
      <c r="AC21" s="79"/>
      <c r="AD21" s="83">
        <f t="shared" si="2"/>
        <v>0</v>
      </c>
      <c r="AE21" s="79"/>
      <c r="AF21" s="80"/>
      <c r="AG21" s="79"/>
      <c r="AH21" s="80"/>
      <c r="AI21" s="79"/>
    </row>
    <row r="22" spans="1:35" s="3" customFormat="1" ht="45.75" customHeight="1" x14ac:dyDescent="0.25">
      <c r="A22" s="40" t="s">
        <v>75</v>
      </c>
      <c r="B22" s="38"/>
      <c r="C22" s="38"/>
      <c r="D22" s="39"/>
      <c r="E22" s="40"/>
      <c r="F22" s="40" t="s">
        <v>76</v>
      </c>
      <c r="G22" s="93"/>
      <c r="H22" s="94">
        <f>+I22+K22+M22+O22</f>
        <v>28</v>
      </c>
      <c r="I22" s="82">
        <v>7</v>
      </c>
      <c r="J22" s="95"/>
      <c r="K22" s="82">
        <v>7</v>
      </c>
      <c r="L22" s="93"/>
      <c r="M22" s="82">
        <v>7</v>
      </c>
      <c r="N22" s="93"/>
      <c r="O22" s="82">
        <v>7</v>
      </c>
      <c r="P22" s="93"/>
      <c r="Q22" s="80"/>
      <c r="R22" s="79"/>
      <c r="S22" s="80"/>
      <c r="T22" s="79"/>
      <c r="U22" s="80"/>
      <c r="V22" s="79"/>
      <c r="W22" s="80"/>
      <c r="X22" s="79"/>
      <c r="Y22" s="80"/>
      <c r="Z22" s="79"/>
      <c r="AA22" s="79"/>
      <c r="AB22" s="83">
        <f t="shared" si="1"/>
        <v>-7</v>
      </c>
      <c r="AC22" s="79"/>
      <c r="AD22" s="83">
        <f t="shared" si="2"/>
        <v>-7</v>
      </c>
      <c r="AE22" s="79"/>
      <c r="AF22" s="80"/>
      <c r="AG22" s="79"/>
      <c r="AH22" s="80"/>
      <c r="AI22" s="79"/>
    </row>
    <row r="23" spans="1:35" s="3" customFormat="1" ht="44.25" customHeight="1" x14ac:dyDescent="0.25">
      <c r="A23" s="40" t="s">
        <v>27</v>
      </c>
      <c r="B23" s="38"/>
      <c r="C23" s="38"/>
      <c r="D23" s="39"/>
      <c r="E23" s="40"/>
      <c r="F23" s="40" t="s">
        <v>71</v>
      </c>
      <c r="G23" s="93"/>
      <c r="H23" s="94">
        <f t="shared" si="3"/>
        <v>16</v>
      </c>
      <c r="I23" s="82">
        <v>1</v>
      </c>
      <c r="J23" s="93"/>
      <c r="K23" s="82">
        <v>6</v>
      </c>
      <c r="L23" s="93"/>
      <c r="M23" s="82">
        <v>7</v>
      </c>
      <c r="N23" s="93"/>
      <c r="O23" s="82">
        <v>2</v>
      </c>
      <c r="P23" s="93"/>
      <c r="Q23" s="80">
        <v>0</v>
      </c>
      <c r="R23" s="79"/>
      <c r="S23" s="80"/>
      <c r="T23" s="79"/>
      <c r="U23" s="80"/>
      <c r="V23" s="79"/>
      <c r="W23" s="80"/>
      <c r="X23" s="79"/>
      <c r="Y23" s="80"/>
      <c r="Z23" s="79"/>
      <c r="AA23" s="85"/>
      <c r="AB23" s="83">
        <f t="shared" si="1"/>
        <v>-6</v>
      </c>
      <c r="AC23" s="79"/>
      <c r="AD23" s="83">
        <f t="shared" si="2"/>
        <v>-7</v>
      </c>
      <c r="AE23" s="79"/>
      <c r="AF23" s="80"/>
      <c r="AG23" s="79"/>
      <c r="AH23" s="80"/>
      <c r="AI23" s="79"/>
    </row>
    <row r="24" spans="1:35" s="3" customFormat="1" ht="36.75" customHeight="1" x14ac:dyDescent="0.25">
      <c r="A24" s="40" t="s">
        <v>29</v>
      </c>
      <c r="B24" s="38"/>
      <c r="C24" s="38"/>
      <c r="D24" s="39"/>
      <c r="E24" s="40"/>
      <c r="F24" s="40" t="s">
        <v>72</v>
      </c>
      <c r="G24" s="93"/>
      <c r="H24" s="94">
        <f t="shared" ref="H24" si="6">+I24+K24+M24+O24</f>
        <v>22</v>
      </c>
      <c r="I24" s="82"/>
      <c r="J24" s="93"/>
      <c r="K24" s="82">
        <v>10</v>
      </c>
      <c r="L24" s="93"/>
      <c r="M24" s="82">
        <v>10</v>
      </c>
      <c r="N24" s="93"/>
      <c r="O24" s="82">
        <v>2</v>
      </c>
      <c r="P24" s="93"/>
      <c r="Q24" s="80">
        <v>0</v>
      </c>
      <c r="R24" s="79"/>
      <c r="S24" s="80"/>
      <c r="T24" s="79"/>
      <c r="V24" s="79"/>
      <c r="W24" s="80"/>
      <c r="X24" s="79"/>
      <c r="Y24" s="80"/>
      <c r="Z24" s="79"/>
      <c r="AA24" s="79"/>
      <c r="AB24" s="83">
        <f>+Q24-K24</f>
        <v>-10</v>
      </c>
      <c r="AC24" s="79"/>
      <c r="AD24" s="83">
        <f>+S24-M24</f>
        <v>-10</v>
      </c>
      <c r="AE24" s="79"/>
      <c r="AF24" s="80"/>
      <c r="AG24" s="79"/>
      <c r="AH24" s="80"/>
      <c r="AI24" s="79"/>
    </row>
    <row r="25" spans="1:35" ht="10.5" customHeight="1" thickBot="1" x14ac:dyDescent="0.3">
      <c r="A25" s="42"/>
      <c r="B25" s="43"/>
      <c r="C25" s="43"/>
      <c r="D25" s="44"/>
      <c r="E25" s="42"/>
      <c r="F25" s="42"/>
      <c r="G25" s="45"/>
      <c r="H25" s="60"/>
      <c r="I25" s="43"/>
      <c r="J25" s="47"/>
      <c r="K25" s="43"/>
      <c r="L25" s="47"/>
      <c r="M25" s="43"/>
      <c r="N25" s="47"/>
      <c r="O25" s="43"/>
      <c r="P25" s="47"/>
      <c r="Q25" s="48"/>
      <c r="R25" s="49"/>
      <c r="S25" s="48"/>
      <c r="T25" s="49"/>
      <c r="U25" s="48"/>
      <c r="V25" s="49"/>
      <c r="W25" s="48"/>
      <c r="X25" s="49"/>
      <c r="Y25" s="48"/>
      <c r="Z25" s="49"/>
      <c r="AA25" s="49"/>
      <c r="AB25" s="50"/>
      <c r="AC25" s="49"/>
      <c r="AD25" s="50"/>
      <c r="AE25" s="49"/>
      <c r="AF25" s="48"/>
      <c r="AG25" s="49"/>
      <c r="AH25" s="48"/>
      <c r="AI25" s="49"/>
    </row>
    <row r="26" spans="1:35" ht="75.75" hidden="1" customHeight="1" thickBot="1" x14ac:dyDescent="0.3">
      <c r="A26" s="42"/>
      <c r="B26" s="43"/>
      <c r="C26" s="43"/>
      <c r="D26" s="44"/>
      <c r="E26" s="42"/>
      <c r="F26" s="42"/>
      <c r="G26" s="45"/>
      <c r="H26" s="46"/>
      <c r="I26" s="43"/>
      <c r="J26" s="47"/>
      <c r="K26" s="43"/>
      <c r="L26" s="47"/>
      <c r="M26" s="43"/>
      <c r="N26" s="47"/>
      <c r="O26" s="43"/>
      <c r="P26" s="47"/>
      <c r="Q26" s="48"/>
      <c r="R26" s="49"/>
      <c r="S26" s="48"/>
      <c r="T26" s="49"/>
      <c r="U26" s="48"/>
      <c r="V26" s="49"/>
      <c r="W26" s="48"/>
      <c r="X26" s="49"/>
      <c r="Y26" s="48"/>
      <c r="Z26" s="49"/>
      <c r="AA26" s="49"/>
      <c r="AB26" s="50"/>
      <c r="AC26" s="49"/>
      <c r="AD26" s="50"/>
      <c r="AE26" s="49"/>
      <c r="AF26" s="48"/>
      <c r="AG26" s="49"/>
      <c r="AH26" s="48"/>
      <c r="AI26" s="49"/>
    </row>
    <row r="27" spans="1:35" ht="78" hidden="1" customHeight="1" thickBot="1" x14ac:dyDescent="0.3">
      <c r="A27" s="42"/>
      <c r="B27" s="43"/>
      <c r="C27" s="43"/>
      <c r="D27" s="44"/>
      <c r="E27" s="42"/>
      <c r="F27" s="42"/>
      <c r="G27" s="45"/>
      <c r="H27" s="46"/>
      <c r="I27" s="43"/>
      <c r="J27" s="47"/>
      <c r="K27" s="43"/>
      <c r="L27" s="47"/>
      <c r="M27" s="43"/>
      <c r="N27" s="47"/>
      <c r="O27" s="43"/>
      <c r="P27" s="47"/>
      <c r="Q27" s="48"/>
      <c r="R27" s="49"/>
      <c r="S27" s="48"/>
      <c r="T27" s="49"/>
      <c r="U27" s="48"/>
      <c r="V27" s="49"/>
      <c r="W27" s="48"/>
      <c r="X27" s="49"/>
      <c r="Y27" s="48"/>
      <c r="Z27" s="49"/>
      <c r="AA27" s="49"/>
      <c r="AB27" s="50"/>
      <c r="AC27" s="49"/>
      <c r="AD27" s="50"/>
      <c r="AE27" s="49"/>
      <c r="AF27" s="48"/>
      <c r="AG27" s="49"/>
      <c r="AH27" s="48"/>
      <c r="AI27" s="49"/>
    </row>
    <row r="28" spans="1:35" ht="78" hidden="1" customHeight="1" thickBot="1" x14ac:dyDescent="0.3">
      <c r="A28" s="42"/>
      <c r="B28" s="43"/>
      <c r="C28" s="43"/>
      <c r="D28" s="44"/>
      <c r="E28" s="42"/>
      <c r="F28" s="42"/>
      <c r="G28" s="45"/>
      <c r="H28" s="46"/>
      <c r="I28" s="43"/>
      <c r="J28" s="47"/>
      <c r="K28" s="43"/>
      <c r="L28" s="47"/>
      <c r="M28" s="43"/>
      <c r="N28" s="47"/>
      <c r="O28" s="43"/>
      <c r="P28" s="47"/>
      <c r="Q28" s="48"/>
      <c r="R28" s="49"/>
      <c r="S28" s="48"/>
      <c r="T28" s="49"/>
      <c r="U28" s="48"/>
      <c r="V28" s="49"/>
      <c r="W28" s="48"/>
      <c r="X28" s="49"/>
      <c r="Y28" s="48"/>
      <c r="Z28" s="49"/>
      <c r="AA28" s="49"/>
      <c r="AB28" s="50"/>
      <c r="AC28" s="49"/>
      <c r="AD28" s="50"/>
      <c r="AE28" s="49"/>
      <c r="AF28" s="48"/>
      <c r="AG28" s="49"/>
      <c r="AH28" s="48"/>
      <c r="AI28" s="49"/>
    </row>
    <row r="29" spans="1:35" ht="33.75" hidden="1" customHeight="1" thickBot="1" x14ac:dyDescent="0.3">
      <c r="A29" s="42"/>
      <c r="B29" s="43"/>
      <c r="C29" s="43"/>
      <c r="D29" s="44"/>
      <c r="E29" s="42"/>
      <c r="F29" s="42"/>
      <c r="G29" s="45"/>
      <c r="H29" s="46"/>
      <c r="I29" s="43"/>
      <c r="J29" s="47"/>
      <c r="K29" s="43"/>
      <c r="L29" s="47"/>
      <c r="M29" s="43"/>
      <c r="N29" s="47"/>
      <c r="O29" s="43"/>
      <c r="P29" s="47"/>
      <c r="Q29" s="48"/>
      <c r="R29" s="49"/>
      <c r="S29" s="48"/>
      <c r="T29" s="49"/>
      <c r="U29" s="48"/>
      <c r="V29" s="49"/>
      <c r="W29" s="48"/>
      <c r="X29" s="49"/>
      <c r="Y29" s="48"/>
      <c r="Z29" s="49"/>
      <c r="AA29" s="49"/>
      <c r="AB29" s="50"/>
      <c r="AC29" s="49"/>
      <c r="AD29" s="50"/>
      <c r="AE29" s="49"/>
      <c r="AF29" s="48"/>
      <c r="AG29" s="49"/>
      <c r="AH29" s="48"/>
      <c r="AI29" s="49"/>
    </row>
    <row r="30" spans="1:35" ht="33.75" customHeight="1" thickBot="1" x14ac:dyDescent="0.3">
      <c r="A30" s="152" t="s">
        <v>16</v>
      </c>
      <c r="B30" s="159"/>
      <c r="C30" s="159"/>
      <c r="D30" s="159"/>
      <c r="E30" s="159"/>
      <c r="F30" s="159"/>
      <c r="G30" s="159"/>
      <c r="H30" s="133"/>
      <c r="I30" s="160" t="s">
        <v>100</v>
      </c>
      <c r="J30" s="161"/>
      <c r="K30" s="161"/>
      <c r="L30" s="161"/>
      <c r="M30" s="161"/>
      <c r="N30" s="161"/>
      <c r="O30" s="161"/>
      <c r="P30" s="161"/>
      <c r="Q30" s="139" t="s">
        <v>9</v>
      </c>
      <c r="R30" s="140"/>
      <c r="S30" s="139" t="s">
        <v>9</v>
      </c>
      <c r="T30" s="140"/>
      <c r="U30" s="139" t="s">
        <v>9</v>
      </c>
      <c r="V30" s="140"/>
      <c r="W30" s="139" t="s">
        <v>9</v>
      </c>
      <c r="X30" s="140"/>
      <c r="Y30" s="139" t="s">
        <v>9</v>
      </c>
      <c r="Z30" s="140"/>
      <c r="AA30" s="5"/>
      <c r="AB30" s="139" t="s">
        <v>9</v>
      </c>
      <c r="AC30" s="140"/>
      <c r="AD30" s="139"/>
      <c r="AE30" s="140"/>
      <c r="AF30" s="139"/>
      <c r="AG30" s="140"/>
      <c r="AH30" s="139"/>
      <c r="AI30" s="140"/>
    </row>
    <row r="31" spans="1:35" ht="35.25" customHeight="1" thickBot="1" x14ac:dyDescent="0.3">
      <c r="A31" s="141" t="s">
        <v>0</v>
      </c>
      <c r="B31" s="143" t="s">
        <v>1</v>
      </c>
      <c r="C31" s="144"/>
      <c r="D31" s="145"/>
      <c r="E31" s="146" t="s">
        <v>2</v>
      </c>
      <c r="F31" s="148" t="s">
        <v>3</v>
      </c>
      <c r="G31" s="150" t="s">
        <v>101</v>
      </c>
      <c r="H31" s="148" t="s">
        <v>102</v>
      </c>
      <c r="I31" s="152" t="s">
        <v>10</v>
      </c>
      <c r="J31" s="153"/>
      <c r="K31" s="150" t="s">
        <v>7</v>
      </c>
      <c r="L31" s="154"/>
      <c r="M31" s="155" t="s">
        <v>8</v>
      </c>
      <c r="N31" s="156"/>
      <c r="O31" s="132" t="s">
        <v>11</v>
      </c>
      <c r="P31" s="133"/>
      <c r="Q31" s="113" t="s">
        <v>18</v>
      </c>
      <c r="R31" s="114"/>
      <c r="S31" s="113" t="s">
        <v>19</v>
      </c>
      <c r="T31" s="114"/>
      <c r="U31" s="113" t="s">
        <v>20</v>
      </c>
      <c r="V31" s="114"/>
      <c r="W31" s="113" t="s">
        <v>21</v>
      </c>
      <c r="X31" s="114"/>
      <c r="Y31" s="113" t="s">
        <v>22</v>
      </c>
      <c r="Z31" s="114"/>
      <c r="AA31" s="33" t="s">
        <v>44</v>
      </c>
      <c r="AB31" s="113" t="s">
        <v>23</v>
      </c>
      <c r="AC31" s="114"/>
      <c r="AD31" s="113" t="s">
        <v>23</v>
      </c>
      <c r="AE31" s="114"/>
      <c r="AF31" s="113" t="s">
        <v>23</v>
      </c>
      <c r="AG31" s="114"/>
      <c r="AH31" s="113" t="s">
        <v>23</v>
      </c>
      <c r="AI31" s="114"/>
    </row>
    <row r="32" spans="1:35" ht="51.75" x14ac:dyDescent="0.25">
      <c r="A32" s="142"/>
      <c r="B32" s="57" t="s">
        <v>4</v>
      </c>
      <c r="C32" s="58" t="s">
        <v>5</v>
      </c>
      <c r="D32" s="59" t="s">
        <v>6</v>
      </c>
      <c r="E32" s="147"/>
      <c r="F32" s="149"/>
      <c r="G32" s="151"/>
      <c r="H32" s="149"/>
      <c r="I32" s="13" t="s">
        <v>12</v>
      </c>
      <c r="J32" s="55" t="s">
        <v>13</v>
      </c>
      <c r="K32" s="13" t="s">
        <v>12</v>
      </c>
      <c r="L32" s="55" t="s">
        <v>13</v>
      </c>
      <c r="M32" s="13" t="s">
        <v>12</v>
      </c>
      <c r="N32" s="55" t="s">
        <v>13</v>
      </c>
      <c r="O32" s="13" t="s">
        <v>12</v>
      </c>
      <c r="P32" s="56" t="s">
        <v>13</v>
      </c>
      <c r="Q32" s="13" t="s">
        <v>14</v>
      </c>
      <c r="R32" s="13" t="s">
        <v>15</v>
      </c>
      <c r="S32" s="13" t="s">
        <v>14</v>
      </c>
      <c r="T32" s="13" t="s">
        <v>15</v>
      </c>
      <c r="U32" s="13" t="s">
        <v>14</v>
      </c>
      <c r="V32" s="13" t="s">
        <v>15</v>
      </c>
      <c r="W32" s="13" t="s">
        <v>14</v>
      </c>
      <c r="X32" s="13" t="s">
        <v>15</v>
      </c>
      <c r="Y32" s="13" t="s">
        <v>14</v>
      </c>
      <c r="Z32" s="13" t="s">
        <v>15</v>
      </c>
      <c r="AA32" s="13"/>
      <c r="AB32" s="13" t="s">
        <v>14</v>
      </c>
      <c r="AC32" s="13" t="s">
        <v>15</v>
      </c>
      <c r="AD32" s="13" t="s">
        <v>14</v>
      </c>
      <c r="AE32" s="13" t="s">
        <v>15</v>
      </c>
      <c r="AF32" s="13" t="s">
        <v>14</v>
      </c>
      <c r="AG32" s="13" t="s">
        <v>15</v>
      </c>
      <c r="AH32" s="13" t="s">
        <v>14</v>
      </c>
      <c r="AI32" s="13" t="s">
        <v>15</v>
      </c>
    </row>
    <row r="33" spans="1:35" s="23" customFormat="1" ht="37.5" customHeight="1" x14ac:dyDescent="0.2">
      <c r="A33" s="30" t="s">
        <v>47</v>
      </c>
      <c r="B33" s="16"/>
      <c r="C33" s="16"/>
      <c r="D33" s="17"/>
      <c r="E33" s="18"/>
      <c r="F33" s="18"/>
      <c r="G33" s="96"/>
      <c r="H33" s="91">
        <f>SUM(H34:H39)</f>
        <v>7</v>
      </c>
      <c r="I33" s="91">
        <f>SUM(I34:I39)</f>
        <v>0</v>
      </c>
      <c r="J33" s="90">
        <f>SUM(J36:J39)</f>
        <v>0</v>
      </c>
      <c r="K33" s="91">
        <f>SUM(K34:K39)</f>
        <v>3</v>
      </c>
      <c r="L33" s="90">
        <f>SUM(L36:L39)</f>
        <v>0</v>
      </c>
      <c r="M33" s="91">
        <f>SUM(M34:M39)</f>
        <v>3</v>
      </c>
      <c r="N33" s="97">
        <f>SUM(N36:N39)</f>
        <v>0</v>
      </c>
      <c r="O33" s="91">
        <f>SUM(O34:O39)</f>
        <v>1</v>
      </c>
      <c r="P33" s="90">
        <f>SUM(P36:P39)</f>
        <v>0</v>
      </c>
      <c r="Q33" s="34">
        <f>SUM(Q36:Q39)</f>
        <v>0</v>
      </c>
      <c r="R33" s="21"/>
      <c r="S33" s="20">
        <f>SUM(S36:S39)</f>
        <v>0</v>
      </c>
      <c r="T33" s="21"/>
      <c r="U33" s="20">
        <f>SUM(U36:U39)</f>
        <v>0</v>
      </c>
      <c r="V33" s="21"/>
      <c r="W33" s="20"/>
      <c r="X33" s="21"/>
      <c r="Y33" s="20"/>
      <c r="Z33" s="21"/>
      <c r="AA33" s="21"/>
      <c r="AB33" s="20"/>
      <c r="AC33" s="21"/>
      <c r="AD33" s="20"/>
      <c r="AE33" s="21"/>
      <c r="AF33" s="20"/>
      <c r="AG33" s="21"/>
      <c r="AH33" s="20"/>
      <c r="AI33" s="21"/>
    </row>
    <row r="34" spans="1:35" s="3" customFormat="1" ht="54" customHeight="1" x14ac:dyDescent="0.25">
      <c r="A34" s="40" t="s">
        <v>91</v>
      </c>
      <c r="B34" s="38"/>
      <c r="C34" s="38"/>
      <c r="D34" s="39"/>
      <c r="E34" s="40"/>
      <c r="F34" s="40" t="s">
        <v>93</v>
      </c>
      <c r="G34" s="93"/>
      <c r="H34" s="98">
        <f>+I34+K34+M34+O34</f>
        <v>4</v>
      </c>
      <c r="I34" s="82"/>
      <c r="J34" s="93"/>
      <c r="K34" s="82">
        <v>2</v>
      </c>
      <c r="L34" s="93"/>
      <c r="M34" s="82">
        <v>2</v>
      </c>
      <c r="N34" s="93"/>
      <c r="O34" s="82"/>
      <c r="P34" s="93"/>
      <c r="Q34" s="80">
        <v>0</v>
      </c>
      <c r="R34" s="79"/>
      <c r="S34" s="80"/>
      <c r="T34" s="79"/>
      <c r="V34" s="79"/>
      <c r="W34" s="80"/>
      <c r="X34" s="79"/>
      <c r="Y34" s="80"/>
      <c r="Z34" s="79"/>
      <c r="AA34" s="79"/>
      <c r="AB34" s="83">
        <f>+Q34-K34</f>
        <v>-2</v>
      </c>
      <c r="AC34" s="79"/>
      <c r="AD34" s="83">
        <f>+S34-M34</f>
        <v>-2</v>
      </c>
      <c r="AE34" s="79"/>
      <c r="AF34" s="80"/>
      <c r="AG34" s="79"/>
      <c r="AH34" s="80"/>
      <c r="AI34" s="79"/>
    </row>
    <row r="35" spans="1:35" s="3" customFormat="1" ht="66" customHeight="1" x14ac:dyDescent="0.25">
      <c r="A35" s="40" t="s">
        <v>92</v>
      </c>
      <c r="B35" s="38"/>
      <c r="C35" s="38"/>
      <c r="D35" s="39"/>
      <c r="E35" s="40"/>
      <c r="F35" s="40" t="s">
        <v>94</v>
      </c>
      <c r="G35" s="93"/>
      <c r="H35" s="98">
        <f>+I35+K35+M35+O35</f>
        <v>2</v>
      </c>
      <c r="I35" s="82"/>
      <c r="J35" s="93"/>
      <c r="K35" s="82">
        <v>1</v>
      </c>
      <c r="L35" s="93"/>
      <c r="M35" s="82">
        <v>1</v>
      </c>
      <c r="N35" s="93"/>
      <c r="O35" s="82"/>
      <c r="P35" s="93"/>
      <c r="Q35" s="80">
        <v>0</v>
      </c>
      <c r="R35" s="79"/>
      <c r="S35" s="80"/>
      <c r="T35" s="79"/>
      <c r="V35" s="79"/>
      <c r="W35" s="80"/>
      <c r="X35" s="79"/>
      <c r="Y35" s="80"/>
      <c r="Z35" s="79"/>
      <c r="AA35" s="79"/>
      <c r="AB35" s="83">
        <f>+Q35-K35</f>
        <v>-1</v>
      </c>
      <c r="AC35" s="79"/>
      <c r="AD35" s="83">
        <f>+S35-M35</f>
        <v>-1</v>
      </c>
      <c r="AE35" s="79"/>
      <c r="AF35" s="80"/>
      <c r="AG35" s="79"/>
      <c r="AH35" s="80"/>
      <c r="AI35" s="79"/>
    </row>
    <row r="36" spans="1:35" s="3" customFormat="1" ht="55.5" customHeight="1" thickBot="1" x14ac:dyDescent="0.3">
      <c r="A36" s="84" t="s">
        <v>77</v>
      </c>
      <c r="B36" s="38"/>
      <c r="C36" s="38"/>
      <c r="D36" s="39"/>
      <c r="E36" s="40"/>
      <c r="F36" s="40" t="s">
        <v>95</v>
      </c>
      <c r="G36" s="93"/>
      <c r="H36" s="98">
        <f>+I36+K36+M36+O36</f>
        <v>1</v>
      </c>
      <c r="I36" s="82">
        <v>0</v>
      </c>
      <c r="J36" s="93"/>
      <c r="K36" s="82"/>
      <c r="L36" s="93"/>
      <c r="M36" s="82"/>
      <c r="N36" s="93"/>
      <c r="O36" s="82">
        <v>1</v>
      </c>
      <c r="P36" s="93"/>
      <c r="Q36" s="80"/>
      <c r="R36" s="79"/>
      <c r="S36" s="80"/>
      <c r="T36" s="79"/>
      <c r="U36" s="80"/>
      <c r="V36" s="79"/>
      <c r="W36" s="80"/>
      <c r="X36" s="79"/>
      <c r="Y36" s="80"/>
      <c r="Z36" s="79"/>
      <c r="AA36" s="79"/>
      <c r="AB36" s="80"/>
      <c r="AC36" s="79"/>
      <c r="AD36" s="80"/>
      <c r="AE36" s="79"/>
      <c r="AF36" s="80"/>
      <c r="AG36" s="79"/>
      <c r="AH36" s="80"/>
      <c r="AI36" s="79"/>
    </row>
    <row r="37" spans="1:35" ht="61.5" hidden="1" customHeight="1" x14ac:dyDescent="0.25">
      <c r="A37" s="52" t="s">
        <v>56</v>
      </c>
      <c r="B37" s="38"/>
      <c r="C37" s="38"/>
      <c r="D37" s="39"/>
      <c r="E37" s="40"/>
      <c r="F37" s="40" t="s">
        <v>57</v>
      </c>
      <c r="G37" s="41"/>
      <c r="H37" s="38">
        <f>+I37+K37+M37+O37</f>
        <v>0</v>
      </c>
      <c r="I37" s="24"/>
      <c r="J37" s="31"/>
      <c r="K37" s="24"/>
      <c r="L37" s="31"/>
      <c r="M37" s="24"/>
      <c r="N37" s="31"/>
      <c r="O37" s="24"/>
      <c r="P37" s="31"/>
      <c r="Q37" s="29">
        <f>+[1]investigación!$E$15</f>
        <v>0</v>
      </c>
      <c r="S37" s="28"/>
      <c r="T37" s="28"/>
      <c r="U37" s="29"/>
      <c r="V37" s="28"/>
      <c r="W37" s="29"/>
      <c r="X37" s="28"/>
      <c r="Y37" s="29"/>
      <c r="Z37" s="28"/>
      <c r="AA37" s="28"/>
      <c r="AB37" s="29"/>
      <c r="AC37" s="28"/>
      <c r="AD37" s="29"/>
      <c r="AE37" s="28"/>
      <c r="AF37" s="29"/>
      <c r="AG37" s="28"/>
      <c r="AH37" s="29"/>
      <c r="AI37" s="28"/>
    </row>
    <row r="38" spans="1:35" ht="105" hidden="1" customHeight="1" x14ac:dyDescent="0.25">
      <c r="A38" s="51" t="s">
        <v>58</v>
      </c>
      <c r="B38" s="38"/>
      <c r="C38" s="38"/>
      <c r="D38" s="39"/>
      <c r="E38" s="40"/>
      <c r="F38" s="40" t="s">
        <v>30</v>
      </c>
      <c r="G38" s="41"/>
      <c r="H38" s="38">
        <f t="shared" ref="H38:H39" si="7">+I38+K38+M38+O38</f>
        <v>0</v>
      </c>
      <c r="I38" s="24"/>
      <c r="J38" s="31"/>
      <c r="K38" s="24"/>
      <c r="L38" s="31"/>
      <c r="M38" s="24"/>
      <c r="N38" s="31"/>
      <c r="O38" s="24"/>
      <c r="P38" s="31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8"/>
      <c r="AB38" s="29"/>
      <c r="AC38" s="28"/>
      <c r="AD38" s="29"/>
      <c r="AE38" s="28"/>
      <c r="AF38" s="29"/>
      <c r="AG38" s="28"/>
      <c r="AH38" s="29"/>
      <c r="AI38" s="28"/>
    </row>
    <row r="39" spans="1:35" ht="105" hidden="1" customHeight="1" x14ac:dyDescent="0.25">
      <c r="A39" s="51" t="s">
        <v>61</v>
      </c>
      <c r="B39" s="38"/>
      <c r="C39" s="38"/>
      <c r="D39" s="39"/>
      <c r="E39" s="40"/>
      <c r="F39" s="40" t="s">
        <v>55</v>
      </c>
      <c r="G39" s="41"/>
      <c r="H39" s="38">
        <f t="shared" si="7"/>
        <v>0</v>
      </c>
      <c r="I39" s="24"/>
      <c r="J39" s="31"/>
      <c r="K39" s="24"/>
      <c r="L39" s="31"/>
      <c r="M39" s="24"/>
      <c r="N39" s="31"/>
      <c r="O39" s="24"/>
      <c r="P39" s="31"/>
      <c r="Q39" s="29"/>
      <c r="R39" s="28"/>
      <c r="S39" s="29"/>
      <c r="T39" s="28"/>
      <c r="U39" s="29"/>
      <c r="V39" s="28"/>
      <c r="W39" s="29"/>
      <c r="X39" s="28"/>
      <c r="Y39" s="29"/>
      <c r="Z39" s="28"/>
      <c r="AA39" s="28"/>
      <c r="AB39" s="29"/>
      <c r="AC39" s="28"/>
      <c r="AD39" s="29"/>
      <c r="AE39" s="28"/>
      <c r="AF39" s="29"/>
      <c r="AG39" s="28"/>
      <c r="AH39" s="29"/>
      <c r="AI39" s="28"/>
    </row>
    <row r="40" spans="1:35" ht="31.5" customHeight="1" thickBot="1" x14ac:dyDescent="0.3">
      <c r="A40" s="152" t="s">
        <v>16</v>
      </c>
      <c r="B40" s="159"/>
      <c r="C40" s="159"/>
      <c r="D40" s="159"/>
      <c r="E40" s="159"/>
      <c r="F40" s="159"/>
      <c r="G40" s="159"/>
      <c r="H40" s="133"/>
      <c r="I40" s="160" t="s">
        <v>100</v>
      </c>
      <c r="J40" s="161"/>
      <c r="K40" s="161"/>
      <c r="L40" s="161"/>
      <c r="M40" s="161"/>
      <c r="N40" s="161"/>
      <c r="O40" s="161"/>
      <c r="P40" s="161"/>
      <c r="Q40" s="139" t="s">
        <v>9</v>
      </c>
      <c r="R40" s="140"/>
      <c r="S40" s="139" t="s">
        <v>9</v>
      </c>
      <c r="T40" s="140"/>
      <c r="U40" s="139" t="s">
        <v>9</v>
      </c>
      <c r="V40" s="140"/>
      <c r="W40" s="139" t="s">
        <v>9</v>
      </c>
      <c r="X40" s="140"/>
      <c r="Y40" s="139" t="s">
        <v>9</v>
      </c>
      <c r="Z40" s="140"/>
      <c r="AA40" s="5"/>
      <c r="AB40" s="139" t="s">
        <v>9</v>
      </c>
      <c r="AC40" s="140"/>
      <c r="AD40" s="139"/>
      <c r="AE40" s="140"/>
      <c r="AF40" s="139"/>
      <c r="AG40" s="140"/>
      <c r="AH40" s="139"/>
      <c r="AI40" s="140"/>
    </row>
    <row r="41" spans="1:35" ht="35.25" customHeight="1" thickBot="1" x14ac:dyDescent="0.3">
      <c r="A41" s="141" t="s">
        <v>104</v>
      </c>
      <c r="B41" s="143" t="s">
        <v>1</v>
      </c>
      <c r="C41" s="144"/>
      <c r="D41" s="145"/>
      <c r="E41" s="146" t="s">
        <v>2</v>
      </c>
      <c r="F41" s="148" t="s">
        <v>3</v>
      </c>
      <c r="G41" s="150" t="s">
        <v>101</v>
      </c>
      <c r="H41" s="148" t="s">
        <v>102</v>
      </c>
      <c r="I41" s="152" t="s">
        <v>10</v>
      </c>
      <c r="J41" s="153"/>
      <c r="K41" s="150" t="s">
        <v>7</v>
      </c>
      <c r="L41" s="154"/>
      <c r="M41" s="155" t="s">
        <v>8</v>
      </c>
      <c r="N41" s="156"/>
      <c r="O41" s="132" t="s">
        <v>11</v>
      </c>
      <c r="P41" s="133"/>
      <c r="Q41" s="113" t="s">
        <v>18</v>
      </c>
      <c r="R41" s="114"/>
      <c r="S41" s="113" t="s">
        <v>19</v>
      </c>
      <c r="T41" s="114"/>
      <c r="U41" s="113" t="s">
        <v>20</v>
      </c>
      <c r="V41" s="114"/>
      <c r="W41" s="113" t="s">
        <v>21</v>
      </c>
      <c r="X41" s="114"/>
      <c r="Y41" s="113" t="s">
        <v>22</v>
      </c>
      <c r="Z41" s="114"/>
      <c r="AA41" s="33"/>
      <c r="AB41" s="113" t="s">
        <v>23</v>
      </c>
      <c r="AC41" s="114"/>
      <c r="AD41" s="113"/>
      <c r="AE41" s="114"/>
      <c r="AF41" s="113"/>
      <c r="AG41" s="114"/>
      <c r="AH41" s="113"/>
      <c r="AI41" s="114"/>
    </row>
    <row r="42" spans="1:35" ht="51.75" x14ac:dyDescent="0.25">
      <c r="A42" s="142"/>
      <c r="B42" s="57" t="s">
        <v>4</v>
      </c>
      <c r="C42" s="58" t="s">
        <v>5</v>
      </c>
      <c r="D42" s="59" t="s">
        <v>6</v>
      </c>
      <c r="E42" s="147"/>
      <c r="F42" s="149"/>
      <c r="G42" s="151"/>
      <c r="H42" s="149"/>
      <c r="I42" s="13" t="s">
        <v>12</v>
      </c>
      <c r="J42" s="55" t="s">
        <v>13</v>
      </c>
      <c r="K42" s="13" t="s">
        <v>12</v>
      </c>
      <c r="L42" s="55" t="s">
        <v>13</v>
      </c>
      <c r="M42" s="13" t="s">
        <v>12</v>
      </c>
      <c r="N42" s="55" t="s">
        <v>13</v>
      </c>
      <c r="O42" s="13" t="s">
        <v>12</v>
      </c>
      <c r="P42" s="56" t="s">
        <v>13</v>
      </c>
      <c r="Q42" s="13" t="s">
        <v>14</v>
      </c>
      <c r="R42" s="13" t="s">
        <v>15</v>
      </c>
      <c r="S42" s="13" t="s">
        <v>14</v>
      </c>
      <c r="T42" s="13" t="s">
        <v>15</v>
      </c>
      <c r="U42" s="13" t="s">
        <v>14</v>
      </c>
      <c r="V42" s="13" t="s">
        <v>15</v>
      </c>
      <c r="W42" s="13" t="s">
        <v>14</v>
      </c>
      <c r="X42" s="13" t="s">
        <v>15</v>
      </c>
      <c r="Y42" s="13" t="s">
        <v>14</v>
      </c>
      <c r="Z42" s="13" t="s">
        <v>15</v>
      </c>
      <c r="AA42" s="13"/>
      <c r="AB42" s="13" t="s">
        <v>14</v>
      </c>
      <c r="AC42" s="13" t="s">
        <v>15</v>
      </c>
      <c r="AD42" s="13"/>
      <c r="AE42" s="13"/>
      <c r="AF42" s="13"/>
      <c r="AG42" s="13"/>
      <c r="AH42" s="13"/>
      <c r="AI42" s="13"/>
    </row>
    <row r="43" spans="1:35" s="23" customFormat="1" ht="59.25" customHeight="1" x14ac:dyDescent="0.2">
      <c r="A43" s="30" t="s">
        <v>48</v>
      </c>
      <c r="B43" s="16"/>
      <c r="C43" s="16"/>
      <c r="D43" s="17"/>
      <c r="E43" s="18"/>
      <c r="F43" s="18" t="s">
        <v>69</v>
      </c>
      <c r="G43" s="86">
        <f>+J43+L43+N43+P43</f>
        <v>30598902</v>
      </c>
      <c r="H43" s="87">
        <f>+I43+K43+M43+O43</f>
        <v>4363</v>
      </c>
      <c r="I43" s="87">
        <f>+I45+I52</f>
        <v>445</v>
      </c>
      <c r="J43" s="89">
        <v>3500000</v>
      </c>
      <c r="K43" s="87">
        <f>+K45+K52</f>
        <v>1357</v>
      </c>
      <c r="L43" s="89">
        <v>6500000</v>
      </c>
      <c r="M43" s="87">
        <f>+M45+M52</f>
        <v>1313</v>
      </c>
      <c r="N43" s="89">
        <v>7500000</v>
      </c>
      <c r="O43" s="87">
        <f>+O45+O52</f>
        <v>1248</v>
      </c>
      <c r="P43" s="89">
        <v>13098902</v>
      </c>
      <c r="Q43" s="20">
        <f>+Q44</f>
        <v>198</v>
      </c>
      <c r="R43" s="21"/>
      <c r="S43" s="20">
        <f>+S44</f>
        <v>0</v>
      </c>
      <c r="T43" s="21"/>
      <c r="U43" s="20">
        <f>+U44</f>
        <v>0</v>
      </c>
      <c r="V43" s="21"/>
      <c r="W43" s="20"/>
      <c r="X43" s="21"/>
      <c r="Y43" s="20">
        <f>+Q43-I43</f>
        <v>-247</v>
      </c>
      <c r="Z43" s="21"/>
      <c r="AA43" s="22"/>
      <c r="AB43" s="20"/>
      <c r="AC43" s="21"/>
      <c r="AD43" s="20"/>
      <c r="AE43" s="21"/>
      <c r="AF43" s="20"/>
      <c r="AG43" s="21"/>
      <c r="AH43" s="20"/>
      <c r="AI43" s="21"/>
    </row>
    <row r="44" spans="1:35" ht="37.5" customHeight="1" x14ac:dyDescent="0.25">
      <c r="A44" s="30" t="s">
        <v>49</v>
      </c>
      <c r="B44" s="24"/>
      <c r="C44" s="24"/>
      <c r="D44" s="25"/>
      <c r="E44" s="26"/>
      <c r="F44" s="32"/>
      <c r="G44" s="99"/>
      <c r="H44" s="91">
        <f t="shared" ref="H44:O44" si="8">+H45+H52</f>
        <v>4356</v>
      </c>
      <c r="I44" s="100">
        <f t="shared" si="8"/>
        <v>445</v>
      </c>
      <c r="J44" s="89">
        <f t="shared" si="8"/>
        <v>0</v>
      </c>
      <c r="K44" s="100">
        <f t="shared" si="8"/>
        <v>1357</v>
      </c>
      <c r="L44" s="89">
        <f t="shared" si="8"/>
        <v>0</v>
      </c>
      <c r="M44" s="100">
        <f t="shared" si="8"/>
        <v>1313</v>
      </c>
      <c r="N44" s="89">
        <f t="shared" si="8"/>
        <v>0</v>
      </c>
      <c r="O44" s="100">
        <f t="shared" si="8"/>
        <v>1248</v>
      </c>
      <c r="P44" s="89"/>
      <c r="Q44" s="27">
        <f>+Q45+Q52</f>
        <v>198</v>
      </c>
      <c r="R44" s="28"/>
      <c r="S44" s="27">
        <f>+S45+S52</f>
        <v>0</v>
      </c>
      <c r="T44" s="28"/>
      <c r="U44" s="27">
        <f>+U45+U52</f>
        <v>0</v>
      </c>
      <c r="V44" s="28"/>
      <c r="W44" s="29"/>
      <c r="X44" s="28"/>
      <c r="Y44" s="29">
        <f>+Q44-I44</f>
        <v>-247</v>
      </c>
      <c r="Z44" s="28"/>
      <c r="AA44" s="28"/>
      <c r="AB44" s="29">
        <f>+T44-L44</f>
        <v>0</v>
      </c>
      <c r="AC44" s="28"/>
      <c r="AD44" s="29">
        <f>+V44-N44</f>
        <v>0</v>
      </c>
      <c r="AE44" s="28"/>
      <c r="AF44" s="29"/>
      <c r="AG44" s="28"/>
      <c r="AH44" s="29"/>
      <c r="AI44" s="28"/>
    </row>
    <row r="45" spans="1:35" s="23" customFormat="1" ht="33" customHeight="1" x14ac:dyDescent="0.2">
      <c r="A45" s="53" t="s">
        <v>50</v>
      </c>
      <c r="B45" s="16"/>
      <c r="C45" s="16"/>
      <c r="D45" s="17"/>
      <c r="E45" s="18"/>
      <c r="F45" s="34"/>
      <c r="G45" s="101"/>
      <c r="H45" s="91">
        <f t="shared" ref="H45:Q45" si="9">SUM(H46:H48)</f>
        <v>25</v>
      </c>
      <c r="I45" s="91">
        <f t="shared" si="9"/>
        <v>2</v>
      </c>
      <c r="J45" s="90">
        <f t="shared" si="9"/>
        <v>0</v>
      </c>
      <c r="K45" s="91">
        <f t="shared" si="9"/>
        <v>10</v>
      </c>
      <c r="L45" s="90">
        <f t="shared" si="9"/>
        <v>0</v>
      </c>
      <c r="M45" s="91">
        <f t="shared" si="9"/>
        <v>7</v>
      </c>
      <c r="N45" s="90">
        <f t="shared" si="9"/>
        <v>0</v>
      </c>
      <c r="O45" s="91">
        <f t="shared" si="9"/>
        <v>6</v>
      </c>
      <c r="P45" s="90">
        <f t="shared" si="9"/>
        <v>0</v>
      </c>
      <c r="Q45" s="20">
        <f t="shared" si="9"/>
        <v>0</v>
      </c>
      <c r="R45" s="21"/>
      <c r="S45" s="20">
        <f>SUM(S46:S48)</f>
        <v>0</v>
      </c>
      <c r="T45" s="21"/>
      <c r="U45" s="20">
        <f>SUM(U46:U48)</f>
        <v>0</v>
      </c>
      <c r="V45" s="21"/>
      <c r="W45" s="20">
        <f>SUM(W46:W48)</f>
        <v>0</v>
      </c>
      <c r="X45" s="21"/>
      <c r="Y45" s="20">
        <f>SUM(Y46:Y48)</f>
        <v>0</v>
      </c>
      <c r="Z45" s="21"/>
      <c r="AA45" s="21"/>
      <c r="AB45" s="20">
        <f>SUM(AB46:AB48)</f>
        <v>0</v>
      </c>
      <c r="AC45" s="21"/>
      <c r="AD45" s="20">
        <f>SUM(AD46:AD48)</f>
        <v>0</v>
      </c>
      <c r="AE45" s="21"/>
      <c r="AF45" s="20"/>
      <c r="AG45" s="21"/>
      <c r="AH45" s="20"/>
      <c r="AI45" s="21"/>
    </row>
    <row r="46" spans="1:35" s="3" customFormat="1" ht="42" customHeight="1" x14ac:dyDescent="0.25">
      <c r="A46" s="40" t="s">
        <v>78</v>
      </c>
      <c r="B46" s="38"/>
      <c r="C46" s="38"/>
      <c r="D46" s="39"/>
      <c r="E46" s="40"/>
      <c r="F46" s="40" t="s">
        <v>64</v>
      </c>
      <c r="G46" s="102"/>
      <c r="H46" s="98">
        <f>+I46+K46+M46+O46</f>
        <v>8</v>
      </c>
      <c r="I46" s="82">
        <v>2</v>
      </c>
      <c r="J46" s="103"/>
      <c r="K46" s="82">
        <v>2</v>
      </c>
      <c r="L46" s="93"/>
      <c r="M46" s="82">
        <v>2</v>
      </c>
      <c r="N46" s="93"/>
      <c r="O46" s="82">
        <v>2</v>
      </c>
      <c r="P46" s="93"/>
      <c r="Q46" s="80"/>
      <c r="R46" s="79"/>
      <c r="S46" s="80"/>
      <c r="T46" s="79"/>
      <c r="U46" s="80"/>
      <c r="V46" s="79"/>
      <c r="W46" s="80"/>
      <c r="X46" s="79"/>
      <c r="Y46" s="80"/>
      <c r="Z46" s="79"/>
      <c r="AA46" s="79"/>
      <c r="AB46" s="80"/>
      <c r="AC46" s="79"/>
      <c r="AD46" s="80"/>
      <c r="AE46" s="79"/>
      <c r="AF46" s="80"/>
      <c r="AG46" s="79"/>
      <c r="AH46" s="80"/>
      <c r="AI46" s="79"/>
    </row>
    <row r="47" spans="1:35" s="3" customFormat="1" ht="36.75" customHeight="1" x14ac:dyDescent="0.25">
      <c r="A47" s="40" t="s">
        <v>96</v>
      </c>
      <c r="B47" s="38"/>
      <c r="C47" s="38"/>
      <c r="D47" s="39"/>
      <c r="E47" s="40"/>
      <c r="F47" s="40" t="s">
        <v>97</v>
      </c>
      <c r="G47" s="102"/>
      <c r="H47" s="94">
        <f>+I47+K47+M47+O47</f>
        <v>2</v>
      </c>
      <c r="I47" s="82"/>
      <c r="J47" s="103"/>
      <c r="K47" s="82">
        <v>1</v>
      </c>
      <c r="L47" s="93"/>
      <c r="M47" s="82"/>
      <c r="N47" s="93"/>
      <c r="O47" s="82">
        <v>1</v>
      </c>
      <c r="P47" s="93"/>
      <c r="Q47" s="80"/>
      <c r="R47" s="79"/>
      <c r="S47" s="80"/>
      <c r="T47" s="79"/>
      <c r="U47" s="80"/>
      <c r="V47" s="79"/>
      <c r="W47" s="80"/>
      <c r="X47" s="79"/>
      <c r="Y47" s="80"/>
      <c r="Z47" s="79"/>
      <c r="AA47" s="79"/>
      <c r="AB47" s="80"/>
      <c r="AC47" s="79"/>
      <c r="AD47" s="80"/>
      <c r="AE47" s="79"/>
      <c r="AF47" s="80"/>
      <c r="AG47" s="79"/>
      <c r="AH47" s="80"/>
      <c r="AI47" s="79"/>
    </row>
    <row r="48" spans="1:35" s="3" customFormat="1" ht="37.5" customHeight="1" x14ac:dyDescent="0.25">
      <c r="A48" s="40" t="s">
        <v>79</v>
      </c>
      <c r="B48" s="38"/>
      <c r="C48" s="38"/>
      <c r="D48" s="39"/>
      <c r="E48" s="40"/>
      <c r="F48" s="40" t="s">
        <v>80</v>
      </c>
      <c r="G48" s="102"/>
      <c r="H48" s="94">
        <f>+I48+K48+M48+O48</f>
        <v>15</v>
      </c>
      <c r="I48" s="82"/>
      <c r="J48" s="103"/>
      <c r="K48" s="82">
        <v>7</v>
      </c>
      <c r="L48" s="93"/>
      <c r="M48" s="82">
        <v>5</v>
      </c>
      <c r="N48" s="93"/>
      <c r="O48" s="82">
        <v>3</v>
      </c>
      <c r="P48" s="93"/>
      <c r="Q48" s="80"/>
      <c r="R48" s="79"/>
      <c r="S48" s="80"/>
      <c r="T48" s="79"/>
      <c r="U48" s="80"/>
      <c r="V48" s="79"/>
      <c r="W48" s="80"/>
      <c r="X48" s="79"/>
      <c r="Y48" s="80"/>
      <c r="Z48" s="79"/>
      <c r="AA48" s="79"/>
      <c r="AB48" s="80"/>
      <c r="AC48" s="79"/>
      <c r="AD48" s="80"/>
      <c r="AE48" s="79"/>
      <c r="AF48" s="80"/>
      <c r="AG48" s="79"/>
      <c r="AH48" s="80"/>
      <c r="AI48" s="79"/>
    </row>
    <row r="49" spans="1:35" ht="45" hidden="1" customHeight="1" thickBot="1" x14ac:dyDescent="0.3">
      <c r="A49" s="134" t="s">
        <v>16</v>
      </c>
      <c r="B49" s="135"/>
      <c r="C49" s="135"/>
      <c r="D49" s="135"/>
      <c r="E49" s="135"/>
      <c r="F49" s="135"/>
      <c r="G49" s="135"/>
      <c r="H49" s="136"/>
      <c r="I49" s="137" t="s">
        <v>28</v>
      </c>
      <c r="J49" s="138"/>
      <c r="K49" s="138"/>
      <c r="L49" s="138"/>
      <c r="M49" s="138"/>
      <c r="N49" s="138"/>
      <c r="O49" s="138"/>
      <c r="P49" s="138"/>
      <c r="Q49" s="139" t="s">
        <v>9</v>
      </c>
      <c r="R49" s="140"/>
      <c r="S49" s="139" t="s">
        <v>9</v>
      </c>
      <c r="T49" s="140"/>
      <c r="U49" s="139" t="s">
        <v>9</v>
      </c>
      <c r="V49" s="140"/>
      <c r="W49" s="139" t="s">
        <v>9</v>
      </c>
      <c r="X49" s="140"/>
      <c r="Y49" s="139" t="s">
        <v>9</v>
      </c>
      <c r="Z49" s="140"/>
      <c r="AA49" s="5"/>
      <c r="AB49" s="139" t="s">
        <v>9</v>
      </c>
      <c r="AC49" s="140"/>
      <c r="AD49" s="139"/>
      <c r="AE49" s="140"/>
      <c r="AF49" s="139"/>
      <c r="AG49" s="140"/>
      <c r="AH49" s="139"/>
      <c r="AI49" s="140"/>
    </row>
    <row r="50" spans="1:35" ht="35.25" hidden="1" customHeight="1" thickBot="1" x14ac:dyDescent="0.3">
      <c r="A50" s="115" t="s">
        <v>0</v>
      </c>
      <c r="B50" s="117" t="s">
        <v>1</v>
      </c>
      <c r="C50" s="118"/>
      <c r="D50" s="119"/>
      <c r="E50" s="120" t="s">
        <v>2</v>
      </c>
      <c r="F50" s="122" t="s">
        <v>3</v>
      </c>
      <c r="G50" s="124" t="s">
        <v>25</v>
      </c>
      <c r="H50" s="122" t="s">
        <v>24</v>
      </c>
      <c r="I50" s="126" t="s">
        <v>10</v>
      </c>
      <c r="J50" s="127"/>
      <c r="K50" s="128" t="s">
        <v>7</v>
      </c>
      <c r="L50" s="129"/>
      <c r="M50" s="130" t="s">
        <v>8</v>
      </c>
      <c r="N50" s="131"/>
      <c r="O50" s="111" t="s">
        <v>11</v>
      </c>
      <c r="P50" s="112"/>
      <c r="Q50" s="113" t="s">
        <v>18</v>
      </c>
      <c r="R50" s="114"/>
      <c r="S50" s="113" t="s">
        <v>19</v>
      </c>
      <c r="T50" s="114"/>
      <c r="U50" s="113" t="s">
        <v>20</v>
      </c>
      <c r="V50" s="114"/>
      <c r="W50" s="113" t="s">
        <v>21</v>
      </c>
      <c r="X50" s="114"/>
      <c r="Y50" s="113" t="s">
        <v>22</v>
      </c>
      <c r="Z50" s="114"/>
      <c r="AA50" s="33"/>
      <c r="AB50" s="113" t="s">
        <v>23</v>
      </c>
      <c r="AC50" s="114"/>
      <c r="AD50" s="113"/>
      <c r="AE50" s="114"/>
      <c r="AF50" s="113"/>
      <c r="AG50" s="114"/>
      <c r="AH50" s="113"/>
      <c r="AI50" s="114"/>
    </row>
    <row r="51" spans="1:35" ht="51.75" hidden="1" x14ac:dyDescent="0.25">
      <c r="A51" s="116"/>
      <c r="B51" s="7" t="s">
        <v>4</v>
      </c>
      <c r="C51" s="8" t="s">
        <v>5</v>
      </c>
      <c r="D51" s="9" t="s">
        <v>6</v>
      </c>
      <c r="E51" s="121"/>
      <c r="F51" s="123"/>
      <c r="G51" s="125"/>
      <c r="H51" s="123"/>
      <c r="I51" s="10" t="s">
        <v>12</v>
      </c>
      <c r="J51" s="11" t="s">
        <v>13</v>
      </c>
      <c r="K51" s="10" t="s">
        <v>12</v>
      </c>
      <c r="L51" s="11" t="s">
        <v>13</v>
      </c>
      <c r="M51" s="10" t="s">
        <v>12</v>
      </c>
      <c r="N51" s="11" t="s">
        <v>13</v>
      </c>
      <c r="O51" s="10" t="s">
        <v>12</v>
      </c>
      <c r="P51" s="12" t="s">
        <v>13</v>
      </c>
      <c r="Q51" s="13" t="s">
        <v>14</v>
      </c>
      <c r="R51" s="13" t="s">
        <v>15</v>
      </c>
      <c r="S51" s="13" t="s">
        <v>14</v>
      </c>
      <c r="T51" s="13" t="s">
        <v>15</v>
      </c>
      <c r="U51" s="13" t="s">
        <v>14</v>
      </c>
      <c r="V51" s="13" t="s">
        <v>15</v>
      </c>
      <c r="W51" s="13" t="s">
        <v>14</v>
      </c>
      <c r="X51" s="13" t="s">
        <v>15</v>
      </c>
      <c r="Y51" s="13" t="s">
        <v>14</v>
      </c>
      <c r="Z51" s="13" t="s">
        <v>15</v>
      </c>
      <c r="AA51" s="13"/>
      <c r="AB51" s="13" t="s">
        <v>14</v>
      </c>
      <c r="AC51" s="13" t="s">
        <v>15</v>
      </c>
      <c r="AD51" s="13"/>
      <c r="AE51" s="13"/>
      <c r="AF51" s="13"/>
      <c r="AG51" s="13"/>
      <c r="AH51" s="13"/>
      <c r="AI51" s="13"/>
    </row>
    <row r="52" spans="1:35" ht="33" customHeight="1" x14ac:dyDescent="0.25">
      <c r="A52" s="53" t="s">
        <v>51</v>
      </c>
      <c r="B52" s="24"/>
      <c r="C52" s="24"/>
      <c r="D52" s="25"/>
      <c r="E52" s="26"/>
      <c r="F52" s="32"/>
      <c r="G52" s="99"/>
      <c r="H52" s="91">
        <f>SUM(H55:H63)</f>
        <v>4331</v>
      </c>
      <c r="I52" s="91">
        <f>SUM(I55:I63)</f>
        <v>443</v>
      </c>
      <c r="J52" s="90">
        <f>SUM(J55:J63)</f>
        <v>0</v>
      </c>
      <c r="K52" s="91">
        <f>SUM(K53:K61)</f>
        <v>1347</v>
      </c>
      <c r="L52" s="90">
        <f>SUM(L55:L63)</f>
        <v>0</v>
      </c>
      <c r="M52" s="91">
        <f>SUM(M53:M61)</f>
        <v>1306</v>
      </c>
      <c r="N52" s="90">
        <f>SUM(N55:N63)</f>
        <v>0</v>
      </c>
      <c r="O52" s="91">
        <f>SUM(O53:O61)</f>
        <v>1242</v>
      </c>
      <c r="P52" s="90">
        <f t="shared" ref="P52:Z52" si="10">SUM(P55:P63)</f>
        <v>0</v>
      </c>
      <c r="Q52" s="34">
        <f t="shared" si="10"/>
        <v>198</v>
      </c>
      <c r="R52" s="35">
        <f t="shared" si="10"/>
        <v>0</v>
      </c>
      <c r="S52" s="35">
        <f t="shared" si="10"/>
        <v>0</v>
      </c>
      <c r="T52" s="35">
        <f t="shared" si="10"/>
        <v>0</v>
      </c>
      <c r="U52" s="35">
        <f t="shared" si="10"/>
        <v>0</v>
      </c>
      <c r="V52" s="35">
        <f t="shared" si="10"/>
        <v>0</v>
      </c>
      <c r="W52" s="35">
        <f t="shared" si="10"/>
        <v>0</v>
      </c>
      <c r="X52" s="35">
        <f t="shared" si="10"/>
        <v>0</v>
      </c>
      <c r="Y52" s="35">
        <f t="shared" si="10"/>
        <v>0</v>
      </c>
      <c r="Z52" s="35">
        <f t="shared" si="10"/>
        <v>0</v>
      </c>
      <c r="AA52" s="36"/>
      <c r="AB52" s="35">
        <f>SUM(AB55:AB63)</f>
        <v>0</v>
      </c>
      <c r="AC52" s="35">
        <f>SUM(AC55:AC63)</f>
        <v>0</v>
      </c>
      <c r="AD52" s="35"/>
      <c r="AE52" s="35"/>
      <c r="AF52" s="35"/>
      <c r="AG52" s="35"/>
      <c r="AH52" s="35"/>
      <c r="AI52" s="35"/>
    </row>
    <row r="53" spans="1:35" s="3" customFormat="1" ht="57.75" customHeight="1" x14ac:dyDescent="0.25">
      <c r="A53" s="75" t="s">
        <v>84</v>
      </c>
      <c r="B53" s="76"/>
      <c r="C53" s="76"/>
      <c r="D53" s="77"/>
      <c r="E53" s="78"/>
      <c r="F53" s="75" t="s">
        <v>85</v>
      </c>
      <c r="G53" s="104"/>
      <c r="H53" s="82">
        <f>+I53+K53+M53+O53</f>
        <v>5</v>
      </c>
      <c r="I53" s="82"/>
      <c r="J53" s="103"/>
      <c r="K53" s="82">
        <v>2</v>
      </c>
      <c r="L53" s="103"/>
      <c r="M53" s="82">
        <v>2</v>
      </c>
      <c r="N53" s="93"/>
      <c r="O53" s="82">
        <v>1</v>
      </c>
      <c r="P53" s="93"/>
      <c r="Q53" s="80"/>
      <c r="R53" s="79"/>
      <c r="S53" s="80"/>
      <c r="T53" s="79"/>
      <c r="U53" s="80"/>
      <c r="V53" s="79"/>
      <c r="W53" s="80"/>
      <c r="X53" s="79"/>
      <c r="Y53" s="80"/>
      <c r="Z53" s="79"/>
      <c r="AA53" s="79"/>
      <c r="AB53" s="80"/>
      <c r="AC53" s="79"/>
      <c r="AD53" s="80"/>
      <c r="AE53" s="79"/>
      <c r="AF53" s="80"/>
      <c r="AG53" s="79"/>
      <c r="AH53" s="80"/>
      <c r="AI53" s="79"/>
    </row>
    <row r="54" spans="1:35" s="3" customFormat="1" ht="35.25" customHeight="1" x14ac:dyDescent="0.25">
      <c r="A54" s="40" t="s">
        <v>65</v>
      </c>
      <c r="B54" s="38"/>
      <c r="C54" s="38"/>
      <c r="D54" s="39"/>
      <c r="E54" s="40"/>
      <c r="F54" s="40" t="s">
        <v>82</v>
      </c>
      <c r="G54" s="102"/>
      <c r="H54" s="82">
        <f>+I54+K54+M54+O54</f>
        <v>2</v>
      </c>
      <c r="I54" s="82"/>
      <c r="J54" s="103"/>
      <c r="K54" s="82">
        <v>1</v>
      </c>
      <c r="L54" s="93"/>
      <c r="M54" s="82"/>
      <c r="N54" s="93"/>
      <c r="O54" s="82">
        <v>1</v>
      </c>
      <c r="P54" s="93"/>
      <c r="Q54" s="80"/>
      <c r="R54" s="79"/>
      <c r="S54" s="80"/>
      <c r="T54" s="79"/>
      <c r="U54" s="80"/>
      <c r="V54" s="79"/>
      <c r="W54" s="80"/>
      <c r="X54" s="79"/>
      <c r="Y54" s="80"/>
      <c r="Z54" s="79"/>
      <c r="AA54" s="79"/>
      <c r="AB54" s="80"/>
      <c r="AC54" s="79"/>
      <c r="AD54" s="80"/>
      <c r="AE54" s="79"/>
      <c r="AF54" s="80"/>
      <c r="AG54" s="79"/>
      <c r="AH54" s="80"/>
      <c r="AI54" s="79"/>
    </row>
    <row r="55" spans="1:35" s="3" customFormat="1" ht="48.75" customHeight="1" x14ac:dyDescent="0.25">
      <c r="A55" s="40" t="s">
        <v>52</v>
      </c>
      <c r="B55" s="38"/>
      <c r="C55" s="38"/>
      <c r="D55" s="39"/>
      <c r="E55" s="40"/>
      <c r="F55" s="40" t="s">
        <v>31</v>
      </c>
      <c r="G55" s="102"/>
      <c r="H55" s="82">
        <f t="shared" ref="H55:H60" si="11">+I55+K55+M55+O55</f>
        <v>1165</v>
      </c>
      <c r="I55" s="82">
        <v>100</v>
      </c>
      <c r="J55" s="103"/>
      <c r="K55" s="82">
        <v>400</v>
      </c>
      <c r="L55" s="93"/>
      <c r="M55" s="82">
        <v>365</v>
      </c>
      <c r="N55" s="93"/>
      <c r="O55" s="82">
        <v>300</v>
      </c>
      <c r="P55" s="93"/>
      <c r="Q55" s="38">
        <v>6</v>
      </c>
      <c r="R55" s="79"/>
      <c r="S55" s="80"/>
      <c r="T55" s="81"/>
      <c r="U55" s="80"/>
      <c r="V55" s="79"/>
      <c r="W55" s="80"/>
      <c r="X55" s="79"/>
      <c r="Y55" s="80"/>
      <c r="Z55" s="79"/>
      <c r="AA55" s="79"/>
      <c r="AB55" s="80"/>
      <c r="AC55" s="79"/>
      <c r="AD55" s="80"/>
      <c r="AE55" s="79"/>
      <c r="AF55" s="80"/>
      <c r="AG55" s="79"/>
      <c r="AH55" s="80"/>
      <c r="AI55" s="79"/>
    </row>
    <row r="56" spans="1:35" s="3" customFormat="1" ht="40.5" customHeight="1" x14ac:dyDescent="0.25">
      <c r="A56" s="40" t="s">
        <v>53</v>
      </c>
      <c r="B56" s="38"/>
      <c r="C56" s="38"/>
      <c r="D56" s="39"/>
      <c r="E56" s="40"/>
      <c r="F56" s="40" t="s">
        <v>60</v>
      </c>
      <c r="G56" s="102"/>
      <c r="H56" s="82">
        <f>+K56+I56+M56+O56</f>
        <v>3009</v>
      </c>
      <c r="I56" s="82">
        <v>309</v>
      </c>
      <c r="J56" s="103"/>
      <c r="K56" s="82">
        <v>900</v>
      </c>
      <c r="L56" s="93"/>
      <c r="M56" s="82">
        <v>900</v>
      </c>
      <c r="N56" s="93"/>
      <c r="O56" s="82">
        <v>900</v>
      </c>
      <c r="P56" s="93"/>
      <c r="Q56" s="38">
        <v>183</v>
      </c>
      <c r="R56" s="79"/>
      <c r="S56" s="80"/>
      <c r="T56" s="81"/>
      <c r="U56" s="80"/>
      <c r="V56" s="79"/>
      <c r="W56" s="80"/>
      <c r="X56" s="79"/>
      <c r="Y56" s="80"/>
      <c r="Z56" s="79"/>
      <c r="AA56" s="79"/>
      <c r="AB56" s="80"/>
      <c r="AC56" s="79"/>
      <c r="AD56" s="80"/>
      <c r="AE56" s="79"/>
      <c r="AF56" s="80"/>
      <c r="AG56" s="79"/>
      <c r="AH56" s="80"/>
      <c r="AI56" s="79"/>
    </row>
    <row r="57" spans="1:35" s="3" customFormat="1" ht="64.5" hidden="1" customHeight="1" x14ac:dyDescent="0.25">
      <c r="A57" s="78" t="s">
        <v>62</v>
      </c>
      <c r="B57" s="38"/>
      <c r="C57" s="38"/>
      <c r="D57" s="39"/>
      <c r="E57" s="40"/>
      <c r="F57" s="78" t="s">
        <v>63</v>
      </c>
      <c r="G57" s="102"/>
      <c r="H57" s="82">
        <f>+K57+I57</f>
        <v>0</v>
      </c>
      <c r="I57" s="82">
        <v>0</v>
      </c>
      <c r="J57" s="103"/>
      <c r="K57" s="82"/>
      <c r="L57" s="93"/>
      <c r="M57" s="82"/>
      <c r="N57" s="93"/>
      <c r="O57" s="82" t="s">
        <v>59</v>
      </c>
      <c r="P57" s="93"/>
      <c r="Q57" s="80"/>
      <c r="R57" s="79"/>
      <c r="S57" s="80"/>
      <c r="T57" s="81"/>
      <c r="U57" s="80"/>
      <c r="V57" s="79"/>
      <c r="W57" s="80"/>
      <c r="X57" s="79"/>
      <c r="Y57" s="80"/>
      <c r="Z57" s="79"/>
      <c r="AA57" s="79"/>
      <c r="AB57" s="80"/>
      <c r="AC57" s="79"/>
      <c r="AD57" s="80"/>
      <c r="AE57" s="79"/>
      <c r="AF57" s="80"/>
      <c r="AG57" s="79"/>
      <c r="AH57" s="80"/>
      <c r="AI57" s="79"/>
    </row>
    <row r="58" spans="1:35" s="3" customFormat="1" ht="66" hidden="1" customHeight="1" x14ac:dyDescent="0.25">
      <c r="A58" s="78" t="s">
        <v>54</v>
      </c>
      <c r="B58" s="38"/>
      <c r="C58" s="38"/>
      <c r="D58" s="39"/>
      <c r="E58" s="75"/>
      <c r="F58" s="75" t="s">
        <v>32</v>
      </c>
      <c r="G58" s="104"/>
      <c r="H58" s="82">
        <v>0</v>
      </c>
      <c r="I58" s="82" t="s">
        <v>59</v>
      </c>
      <c r="J58" s="103"/>
      <c r="K58" s="82"/>
      <c r="L58" s="93"/>
      <c r="M58" s="82" t="s">
        <v>59</v>
      </c>
      <c r="N58" s="93"/>
      <c r="O58" s="82"/>
      <c r="P58" s="93"/>
      <c r="Q58" s="80"/>
      <c r="R58" s="79"/>
      <c r="S58" s="80"/>
      <c r="T58" s="79"/>
      <c r="U58" s="80"/>
      <c r="V58" s="79"/>
      <c r="W58" s="80"/>
      <c r="X58" s="79"/>
      <c r="Y58" s="80"/>
      <c r="Z58" s="79"/>
      <c r="AA58" s="79"/>
      <c r="AB58" s="80"/>
      <c r="AC58" s="79"/>
      <c r="AD58" s="80"/>
      <c r="AE58" s="79"/>
      <c r="AF58" s="80"/>
      <c r="AG58" s="79"/>
      <c r="AH58" s="80"/>
      <c r="AI58" s="79"/>
    </row>
    <row r="59" spans="1:35" s="3" customFormat="1" ht="39" customHeight="1" x14ac:dyDescent="0.25">
      <c r="A59" s="75" t="s">
        <v>83</v>
      </c>
      <c r="B59" s="38"/>
      <c r="C59" s="38"/>
      <c r="D59" s="39"/>
      <c r="E59" s="75"/>
      <c r="F59" s="40" t="s">
        <v>81</v>
      </c>
      <c r="G59" s="104"/>
      <c r="H59" s="82">
        <f t="shared" si="11"/>
        <v>20</v>
      </c>
      <c r="I59" s="82">
        <v>4</v>
      </c>
      <c r="J59" s="103"/>
      <c r="K59" s="82">
        <v>6</v>
      </c>
      <c r="L59" s="93"/>
      <c r="M59" s="82">
        <v>6</v>
      </c>
      <c r="N59" s="93"/>
      <c r="O59" s="82">
        <v>4</v>
      </c>
      <c r="P59" s="93"/>
      <c r="Q59" s="80"/>
      <c r="R59" s="79"/>
      <c r="S59" s="80"/>
      <c r="T59" s="79"/>
      <c r="U59" s="80"/>
      <c r="V59" s="79"/>
      <c r="W59" s="80"/>
      <c r="X59" s="79"/>
      <c r="Y59" s="80"/>
      <c r="Z59" s="79"/>
      <c r="AA59" s="79"/>
      <c r="AB59" s="80"/>
      <c r="AC59" s="79"/>
      <c r="AD59" s="80"/>
      <c r="AE59" s="79"/>
      <c r="AF59" s="80"/>
      <c r="AG59" s="79"/>
      <c r="AH59" s="80"/>
      <c r="AI59" s="79"/>
    </row>
    <row r="60" spans="1:35" ht="60" customHeight="1" x14ac:dyDescent="0.25">
      <c r="A60" s="37" t="s">
        <v>86</v>
      </c>
      <c r="B60" s="24"/>
      <c r="C60" s="24"/>
      <c r="D60" s="25"/>
      <c r="E60" s="37"/>
      <c r="F60" s="37" t="s">
        <v>87</v>
      </c>
      <c r="G60" s="105"/>
      <c r="H60" s="54">
        <f t="shared" si="11"/>
        <v>135</v>
      </c>
      <c r="I60" s="54">
        <v>30</v>
      </c>
      <c r="J60" s="88"/>
      <c r="K60" s="54">
        <v>37</v>
      </c>
      <c r="L60" s="88"/>
      <c r="M60" s="54">
        <v>33</v>
      </c>
      <c r="N60" s="89"/>
      <c r="O60" s="54">
        <v>35</v>
      </c>
      <c r="P60" s="89"/>
      <c r="Q60" s="29"/>
      <c r="R60" s="28"/>
      <c r="S60" s="29"/>
      <c r="T60" s="28"/>
      <c r="U60" s="29"/>
      <c r="V60" s="28"/>
      <c r="W60" s="29"/>
      <c r="X60" s="28"/>
      <c r="Y60" s="29"/>
      <c r="Z60" s="28"/>
      <c r="AA60" s="28"/>
      <c r="AB60" s="29"/>
      <c r="AC60" s="28"/>
      <c r="AD60" s="29"/>
      <c r="AE60" s="28"/>
      <c r="AF60" s="29"/>
      <c r="AG60" s="28"/>
      <c r="AH60" s="29"/>
      <c r="AI60" s="28"/>
    </row>
    <row r="61" spans="1:35" ht="45.75" customHeight="1" x14ac:dyDescent="0.25">
      <c r="A61" s="63" t="s">
        <v>88</v>
      </c>
      <c r="B61" s="64"/>
      <c r="C61" s="64"/>
      <c r="D61" s="65"/>
      <c r="E61" s="63"/>
      <c r="F61" s="63" t="s">
        <v>89</v>
      </c>
      <c r="G61" s="106"/>
      <c r="H61" s="107">
        <f>+I61+K61+M61+O61</f>
        <v>2</v>
      </c>
      <c r="I61" s="107"/>
      <c r="J61" s="107"/>
      <c r="K61" s="107">
        <v>1</v>
      </c>
      <c r="L61" s="108"/>
      <c r="M61" s="107"/>
      <c r="N61" s="109"/>
      <c r="O61" s="107">
        <v>1</v>
      </c>
      <c r="P61" s="109"/>
      <c r="Q61" s="29">
        <v>3</v>
      </c>
      <c r="R61" s="28"/>
      <c r="S61" s="29"/>
      <c r="T61" s="28"/>
      <c r="U61" s="29"/>
      <c r="V61" s="28"/>
      <c r="W61" s="29"/>
      <c r="X61" s="28"/>
      <c r="Y61" s="29"/>
      <c r="Z61" s="28"/>
      <c r="AA61" s="28"/>
      <c r="AB61" s="29"/>
      <c r="AC61" s="28"/>
      <c r="AD61" s="29"/>
      <c r="AE61" s="28"/>
      <c r="AF61" s="29"/>
      <c r="AG61" s="28"/>
      <c r="AH61" s="29"/>
      <c r="AI61" s="28"/>
    </row>
    <row r="62" spans="1:35" ht="45" customHeight="1" x14ac:dyDescent="0.25">
      <c r="A62" s="69"/>
      <c r="B62" s="70"/>
      <c r="C62" s="70"/>
      <c r="D62" s="71"/>
      <c r="E62" s="69"/>
      <c r="F62" s="69"/>
      <c r="G62" s="72"/>
      <c r="H62" s="70"/>
      <c r="I62" s="70"/>
      <c r="J62" s="70"/>
      <c r="K62" s="70"/>
      <c r="L62" s="73"/>
      <c r="M62" s="165" t="s">
        <v>90</v>
      </c>
      <c r="N62" s="165"/>
      <c r="O62" s="165"/>
      <c r="P62" s="74"/>
      <c r="Q62" s="62">
        <v>3</v>
      </c>
      <c r="R62" s="28"/>
      <c r="S62" s="29"/>
      <c r="T62" s="28"/>
      <c r="U62" s="29"/>
      <c r="V62" s="28"/>
      <c r="W62" s="29"/>
      <c r="X62" s="28"/>
      <c r="Y62" s="29"/>
      <c r="Z62" s="28"/>
      <c r="AA62" s="28"/>
      <c r="AB62" s="29"/>
      <c r="AC62" s="28"/>
      <c r="AD62" s="29"/>
      <c r="AE62" s="28"/>
      <c r="AF62" s="29"/>
      <c r="AG62" s="28"/>
      <c r="AH62" s="29"/>
      <c r="AI62" s="28"/>
    </row>
    <row r="63" spans="1:35" ht="24" customHeight="1" x14ac:dyDescent="0.25">
      <c r="A63" s="66"/>
      <c r="B63" s="43"/>
      <c r="C63" s="43"/>
      <c r="D63" s="44"/>
      <c r="E63" s="66"/>
      <c r="F63" s="66"/>
      <c r="G63" s="67"/>
      <c r="H63" s="43"/>
      <c r="I63" s="43"/>
      <c r="J63" s="43"/>
      <c r="K63" s="43"/>
      <c r="L63" s="68"/>
      <c r="M63" s="166" t="s">
        <v>98</v>
      </c>
      <c r="N63" s="166"/>
      <c r="O63" s="166"/>
      <c r="P63" s="47"/>
      <c r="Q63" s="62">
        <v>3</v>
      </c>
      <c r="R63" s="28"/>
      <c r="S63" s="29"/>
      <c r="T63" s="28"/>
      <c r="U63" s="29"/>
      <c r="V63" s="28"/>
      <c r="W63" s="29"/>
      <c r="X63" s="28"/>
      <c r="Y63" s="29"/>
      <c r="Z63" s="28"/>
      <c r="AA63" s="28"/>
      <c r="AB63" s="29"/>
      <c r="AC63" s="28"/>
      <c r="AD63" s="29"/>
      <c r="AE63" s="28"/>
      <c r="AF63" s="29"/>
      <c r="AG63" s="28"/>
      <c r="AH63" s="29"/>
      <c r="AI63" s="28"/>
    </row>
  </sheetData>
  <mergeCells count="128">
    <mergeCell ref="M62:O62"/>
    <mergeCell ref="M63:O63"/>
    <mergeCell ref="A8:AI8"/>
    <mergeCell ref="AH41:AI41"/>
    <mergeCell ref="AH49:AI49"/>
    <mergeCell ref="AH50:AI50"/>
    <mergeCell ref="AH14:AI14"/>
    <mergeCell ref="AH15:AI15"/>
    <mergeCell ref="AH30:AI30"/>
    <mergeCell ref="AH31:AI31"/>
    <mergeCell ref="AH40:AI40"/>
    <mergeCell ref="AD49:AE49"/>
    <mergeCell ref="AF49:AG49"/>
    <mergeCell ref="AD50:AE50"/>
    <mergeCell ref="AF50:AG50"/>
    <mergeCell ref="AD31:AE31"/>
    <mergeCell ref="AF31:AG31"/>
    <mergeCell ref="AD40:AE40"/>
    <mergeCell ref="AF40:AG40"/>
    <mergeCell ref="AD41:AE41"/>
    <mergeCell ref="AF41:AG41"/>
    <mergeCell ref="AD14:AE14"/>
    <mergeCell ref="AF14:AG14"/>
    <mergeCell ref="AD15:AE15"/>
    <mergeCell ref="AF15:AG15"/>
    <mergeCell ref="AD30:AE30"/>
    <mergeCell ref="AF30:AG30"/>
    <mergeCell ref="W31:X31"/>
    <mergeCell ref="Y31:Z31"/>
    <mergeCell ref="AB31:AC31"/>
    <mergeCell ref="A30:H30"/>
    <mergeCell ref="I30:P30"/>
    <mergeCell ref="Q30:R30"/>
    <mergeCell ref="S30:T30"/>
    <mergeCell ref="U30:V30"/>
    <mergeCell ref="W30:X30"/>
    <mergeCell ref="Y30:Z30"/>
    <mergeCell ref="AB30:AC30"/>
    <mergeCell ref="A31:A32"/>
    <mergeCell ref="B31:D31"/>
    <mergeCell ref="E31:E32"/>
    <mergeCell ref="F31:F32"/>
    <mergeCell ref="G31:G32"/>
    <mergeCell ref="H31:H32"/>
    <mergeCell ref="I31:J31"/>
    <mergeCell ref="K31:L31"/>
    <mergeCell ref="M31:N31"/>
    <mergeCell ref="O31:P31"/>
    <mergeCell ref="A9:H9"/>
    <mergeCell ref="A11:H11"/>
    <mergeCell ref="A14:H14"/>
    <mergeCell ref="Q14:R14"/>
    <mergeCell ref="A10:R10"/>
    <mergeCell ref="A12:R12"/>
    <mergeCell ref="H15:H16"/>
    <mergeCell ref="A15:A16"/>
    <mergeCell ref="B15:D15"/>
    <mergeCell ref="E15:E16"/>
    <mergeCell ref="F15:F16"/>
    <mergeCell ref="G15:G16"/>
    <mergeCell ref="Q15:R15"/>
    <mergeCell ref="I15:J15"/>
    <mergeCell ref="K15:L15"/>
    <mergeCell ref="M15:N15"/>
    <mergeCell ref="O15:P15"/>
    <mergeCell ref="I14:P14"/>
    <mergeCell ref="W15:X15"/>
    <mergeCell ref="Y15:Z15"/>
    <mergeCell ref="AB15:AC15"/>
    <mergeCell ref="W14:X14"/>
    <mergeCell ref="Y14:Z14"/>
    <mergeCell ref="AB14:AC14"/>
    <mergeCell ref="A40:H40"/>
    <mergeCell ref="I40:P40"/>
    <mergeCell ref="Q40:R40"/>
    <mergeCell ref="S40:T40"/>
    <mergeCell ref="U40:V40"/>
    <mergeCell ref="W40:X40"/>
    <mergeCell ref="Y40:Z40"/>
    <mergeCell ref="AB40:AC40"/>
    <mergeCell ref="Q31:R31"/>
    <mergeCell ref="S31:T31"/>
    <mergeCell ref="U31:V31"/>
    <mergeCell ref="S14:T14"/>
    <mergeCell ref="U14:V14"/>
    <mergeCell ref="S15:T15"/>
    <mergeCell ref="U15:V15"/>
    <mergeCell ref="A49:H49"/>
    <mergeCell ref="I49:P49"/>
    <mergeCell ref="Q49:R49"/>
    <mergeCell ref="S49:T49"/>
    <mergeCell ref="U49:V49"/>
    <mergeCell ref="W49:X49"/>
    <mergeCell ref="Y49:Z49"/>
    <mergeCell ref="AB49:AC49"/>
    <mergeCell ref="A41:A42"/>
    <mergeCell ref="B41:D41"/>
    <mergeCell ref="E41:E42"/>
    <mergeCell ref="F41:F42"/>
    <mergeCell ref="G41:G42"/>
    <mergeCell ref="H41:H42"/>
    <mergeCell ref="I41:J41"/>
    <mergeCell ref="K41:L41"/>
    <mergeCell ref="M41:N41"/>
    <mergeCell ref="A1:AI7"/>
    <mergeCell ref="O50:P50"/>
    <mergeCell ref="AB50:AC50"/>
    <mergeCell ref="Q50:R50"/>
    <mergeCell ref="S50:T50"/>
    <mergeCell ref="U50:V50"/>
    <mergeCell ref="W50:X50"/>
    <mergeCell ref="Y50:Z50"/>
    <mergeCell ref="A50:A51"/>
    <mergeCell ref="B50:D50"/>
    <mergeCell ref="E50:E51"/>
    <mergeCell ref="F50:F51"/>
    <mergeCell ref="G50:G51"/>
    <mergeCell ref="H50:H51"/>
    <mergeCell ref="I50:J50"/>
    <mergeCell ref="K50:L50"/>
    <mergeCell ref="M50:N50"/>
    <mergeCell ref="O41:P41"/>
    <mergeCell ref="Q41:R41"/>
    <mergeCell ref="S41:T41"/>
    <mergeCell ref="U41:V41"/>
    <mergeCell ref="W41:X41"/>
    <mergeCell ref="Y41:Z41"/>
    <mergeCell ref="AB41:AC41"/>
  </mergeCells>
  <printOptions horizontalCentered="1"/>
  <pageMargins left="0.31496062992125984" right="0.31496062992125984" top="0.55118110236220474" bottom="0.55118110236220474" header="0.31496062992125984" footer="0.31496062992125984"/>
  <pageSetup paperSize="5" scale="63" orientation="landscape" r:id="rId1"/>
  <rowBreaks count="2" manualBreakCount="2">
    <brk id="25" max="16383" man="1"/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Produc.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Josue Reinoso</cp:lastModifiedBy>
  <cp:lastPrinted>2024-02-16T15:07:25Z</cp:lastPrinted>
  <dcterms:created xsi:type="dcterms:W3CDTF">2017-11-24T14:39:41Z</dcterms:created>
  <dcterms:modified xsi:type="dcterms:W3CDTF">2024-02-16T16:42:45Z</dcterms:modified>
</cp:coreProperties>
</file>