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2\Formato Abierto\"/>
    </mc:Choice>
  </mc:AlternateContent>
  <bookViews>
    <workbookView xWindow="0" yWindow="0" windowWidth="17580" windowHeight="8055"/>
  </bookViews>
  <sheets>
    <sheet name="Octubre.2022 OA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G116" i="1" l="1"/>
  <c r="F116" i="1" l="1"/>
  <c r="G127" i="1" l="1"/>
  <c r="F127" i="1"/>
  <c r="H116" i="1" l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/>
</calcChain>
</file>

<file path=xl/sharedStrings.xml><?xml version="1.0" encoding="utf-8"?>
<sst xmlns="http://schemas.openxmlformats.org/spreadsheetml/2006/main" count="237" uniqueCount="122">
  <si>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</si>
  <si>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</si>
  <si>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</si>
  <si>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</si>
  <si>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</si>
  <si>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</si>
  <si>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</si>
  <si>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</si>
  <si>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</si>
  <si>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</si>
  <si>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</si>
  <si>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</si>
  <si>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</si>
  <si>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</si>
  <si>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</si>
  <si>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</si>
  <si>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</si>
  <si>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</si>
  <si>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</si>
  <si>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</si>
  <si>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</si>
  <si>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</si>
  <si>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</si>
  <si>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</si>
  <si>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</si>
  <si>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</si>
  <si>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</si>
  <si>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</si>
  <si>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</si>
  <si>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</si>
  <si>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</si>
  <si>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</si>
  <si>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</si>
  <si>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</si>
  <si>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</si>
  <si>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</si>
  <si>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</si>
  <si>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</si>
  <si>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</si>
  <si>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</si>
  <si>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</si>
  <si>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SEGURO NACIONAL DE SALUD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</si>
  <si>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</si>
  <si>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</si>
  <si>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</si>
  <si>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</si>
  <si>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</si>
  <si>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</si>
  <si>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</si>
  <si>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</si>
  <si>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</si>
  <si>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</si>
  <si>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</si>
  <si>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2.1.1.3.01</t>
  </si>
  <si>
    <t>2.1.2.2.05</t>
  </si>
  <si>
    <t>2.2.7.2.01</t>
  </si>
  <si>
    <t>2.2.1.3.01</t>
  </si>
  <si>
    <t>ACUARIO NACIONAL</t>
  </si>
  <si>
    <t>DANEYI RAMIREZ ALVARADO</t>
  </si>
  <si>
    <t>2.2.4.1.01</t>
  </si>
  <si>
    <t>2.2.5.8.01</t>
  </si>
  <si>
    <t>2.2.1.6.01</t>
  </si>
  <si>
    <t>EDEESTE</t>
  </si>
  <si>
    <t>2.1.1.2.09</t>
  </si>
  <si>
    <t>2.3.9.6.01</t>
  </si>
  <si>
    <t>2.3.6.3.04</t>
  </si>
  <si>
    <t>2.3.7.2.03</t>
  </si>
  <si>
    <t>2.3.9.1.01</t>
  </si>
  <si>
    <t>2.3.6.4.04</t>
  </si>
  <si>
    <t>FRANCISCO ARGENIS SOLANO</t>
  </si>
  <si>
    <t>2.3.9.5.01</t>
  </si>
  <si>
    <t>2.3.3.3.01</t>
  </si>
  <si>
    <t>COMISIONES BANCARIAS</t>
  </si>
  <si>
    <t>KEISY JOSE MERCADO TATY</t>
  </si>
  <si>
    <t>Ingresos - Egresos - octubre 2022</t>
  </si>
  <si>
    <t>2.3.6.1.01</t>
  </si>
  <si>
    <t>2.3.6.3.06</t>
  </si>
  <si>
    <t>2.3.7.2.06</t>
  </si>
  <si>
    <t>ENRIQUE BIENVENIDO MARCHENA</t>
  </si>
  <si>
    <t>EDISON ESTEVEZ FILION</t>
  </si>
  <si>
    <t>2.2.4.4.01</t>
  </si>
  <si>
    <t>2.3.9.8.01</t>
  </si>
  <si>
    <t>2.3.1.3.03</t>
  </si>
  <si>
    <t>2.3.2.2.01</t>
  </si>
  <si>
    <t>2.3.6.3.03</t>
  </si>
  <si>
    <t>2.3.7.1.04</t>
  </si>
  <si>
    <t>2.3.9.2.01</t>
  </si>
  <si>
    <t>INVERSIONES ENVECO SRL</t>
  </si>
  <si>
    <t>ECO PETROLEO DOMINICANA</t>
  </si>
  <si>
    <t>2.3.7.1.01</t>
  </si>
  <si>
    <t>2.2.1.7.01</t>
  </si>
  <si>
    <t>CORPORACION DEL ACUEDUCTO Y ALCANTARILLADO STO DGO</t>
  </si>
  <si>
    <t>REFRI ELECTRIC REYNOSO GIL EIRL</t>
  </si>
  <si>
    <t>2.2.7.2.08</t>
  </si>
  <si>
    <t>2.3.4.1.01</t>
  </si>
  <si>
    <t>SUPLIDORES MEDICOS COMERCIALES SUMEDOR SRL</t>
  </si>
  <si>
    <t>SENASA</t>
  </si>
  <si>
    <t>2.2.7.1.01</t>
  </si>
  <si>
    <t>DOBRATEX SRL</t>
  </si>
  <si>
    <t>PROCITROM SRL</t>
  </si>
  <si>
    <t>CONGESUR CONGELADOS DEL SUR SRL</t>
  </si>
  <si>
    <t>2.3.9.8.02</t>
  </si>
  <si>
    <t>2.6.2.3.01</t>
  </si>
  <si>
    <t>RAMIREZ &amp; MOJICA ENVOY PACK COURIER EXPRESS SRL</t>
  </si>
  <si>
    <t>2.3.1.2.01</t>
  </si>
  <si>
    <t>ANA MARIA MARTINEZ</t>
  </si>
  <si>
    <t>GRUPO ALASKA</t>
  </si>
  <si>
    <t>2.3.3.1.01</t>
  </si>
  <si>
    <t>IMPRESOS PAPELERIA POTOSI SRL</t>
  </si>
  <si>
    <t>Offitek, SRL</t>
  </si>
  <si>
    <t>2.1.1.5.03</t>
  </si>
  <si>
    <t>DISTRIBUIDORA BACESMOS SRL</t>
  </si>
  <si>
    <t>05/10/02022</t>
  </si>
  <si>
    <t>2.3.9.3.01</t>
  </si>
  <si>
    <t>2.6.2.4.01</t>
  </si>
  <si>
    <t>SUPLIGENSA SRL</t>
  </si>
  <si>
    <t>2.2.1.5.01</t>
  </si>
  <si>
    <t>2.1.2.2.10</t>
  </si>
  <si>
    <t>2.6.5.2.01</t>
  </si>
  <si>
    <t>SUPLIDORA LSH</t>
  </si>
  <si>
    <t>Fecha de registro: hasta el 31 de Octubre 2022.</t>
  </si>
  <si>
    <t>Fecha de imputación: hasta el 31 de Octubre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</si>
</sst>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 applyBorder="1"/>
    <xf numFmtId="4" fontId="11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64" fontId="6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/>
    <xf numFmtId="0" fontId="6" fillId="0" borderId="0" xfId="0" applyFont="1" applyFill="1"/>
    <xf numFmtId="164" fontId="2" fillId="0" borderId="0" xfId="0" applyNumberFormat="1" applyFont="1" applyFill="1" applyAlignment="1">
      <alignment vertical="center"/>
    </xf>
    <xf numFmtId="0" fontId="5" fillId="0" borderId="0" xfId="0" applyFont="1" applyFill="1"/>
    <xf numFmtId="164" fontId="7" fillId="0" borderId="0" xfId="0" applyNumberFormat="1" applyFont="1" applyFill="1" applyBorder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Fill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79375</xdr:rowOff>
    </xdr:from>
    <xdr:to>
      <xdr:col>4</xdr:col>
      <xdr:colOff>3182711</xdr:colOff>
      <xdr:row>8</xdr:row>
      <xdr:rowOff>107948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5" y="79375"/>
          <a:ext cx="2849336" cy="1679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37"/>
  <sheetViews>
    <sheetView showGridLines="0" tabSelected="1" view="pageBreakPreview" topLeftCell="A100" zoomScale="73" zoomScaleNormal="80" zoomScaleSheetLayoutView="73" zoomScalePageLayoutView="71" workbookViewId="0">
      <selection activeCell="E133" sqref="E133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2.285156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46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  <c r="I7" s="44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  <c r="I8" s="44"/>
    </row>
    <row r="9" spans="1:10" s="5" customFormat="1" x14ac:dyDescent="0.25">
      <c r="A9" s="4"/>
      <c r="B9" s="62"/>
      <c r="C9" s="62"/>
      <c r="D9" s="62"/>
      <c r="E9" s="62"/>
      <c r="F9" s="62"/>
      <c r="G9" s="62"/>
      <c r="H9" s="62"/>
    </row>
    <row r="10" spans="1:10" s="5" customFormat="1" ht="20.25" x14ac:dyDescent="0.3">
      <c r="A10" s="4"/>
      <c r="B10" s="63" t="s">
        <v>74</v>
      </c>
      <c r="C10" s="63"/>
      <c r="D10" s="63"/>
      <c r="E10" s="63"/>
      <c r="F10" s="63"/>
      <c r="G10" s="63"/>
      <c r="H10" s="63"/>
    </row>
    <row r="11" spans="1:10" s="7" customFormat="1" x14ac:dyDescent="0.25">
      <c r="A11" s="6"/>
      <c r="B11" s="64" t="s">
        <v>0</v>
      </c>
      <c r="C11" s="64"/>
      <c r="D11" s="64"/>
      <c r="E11" s="64"/>
      <c r="F11" s="64"/>
      <c r="G11" s="64"/>
      <c r="H11" s="64"/>
    </row>
    <row r="12" spans="1:10" s="7" customFormat="1" ht="20.25" x14ac:dyDescent="0.3">
      <c r="A12" s="6"/>
      <c r="B12" s="65" t="s">
        <v>42</v>
      </c>
      <c r="C12" s="65"/>
      <c r="D12" s="65"/>
      <c r="E12" s="65"/>
      <c r="F12" s="65"/>
      <c r="G12" s="65"/>
      <c r="H12" s="65"/>
      <c r="I12" s="45"/>
    </row>
    <row r="13" spans="1:10" x14ac:dyDescent="0.25">
      <c r="A13" s="8"/>
      <c r="B13" s="66" t="s">
        <v>1</v>
      </c>
      <c r="C13" s="66" t="s">
        <v>2</v>
      </c>
      <c r="D13" s="66" t="s">
        <v>3</v>
      </c>
      <c r="E13" s="9" t="s">
        <v>4</v>
      </c>
      <c r="F13" s="66" t="s">
        <v>5</v>
      </c>
      <c r="G13" s="68" t="s">
        <v>6</v>
      </c>
      <c r="H13" s="9" t="s">
        <v>7</v>
      </c>
    </row>
    <row r="14" spans="1:10" x14ac:dyDescent="0.25">
      <c r="A14" s="8"/>
      <c r="B14" s="67"/>
      <c r="C14" s="67"/>
      <c r="D14" s="67"/>
      <c r="E14" s="11" t="s">
        <v>8</v>
      </c>
      <c r="F14" s="67"/>
      <c r="G14" s="69"/>
      <c r="H14" s="50">
        <v>24361625</v>
      </c>
      <c r="I14" s="49"/>
      <c r="J14" s="43"/>
    </row>
    <row r="15" spans="1:10" s="12" customFormat="1" ht="18" customHeight="1" x14ac:dyDescent="0.25">
      <c r="B15" s="13">
        <v>44847</v>
      </c>
      <c r="C15" s="14">
        <v>7664</v>
      </c>
      <c r="D15" s="14" t="s">
        <v>45</v>
      </c>
      <c r="E15" s="15" t="s">
        <v>46</v>
      </c>
      <c r="F15" s="16">
        <v>833333.33</v>
      </c>
      <c r="G15" s="16"/>
      <c r="H15" s="16">
        <f>+H14+F15+G15</f>
        <v>25194958.329999998</v>
      </c>
      <c r="I15" s="47"/>
    </row>
    <row r="16" spans="1:10" s="12" customFormat="1" ht="18" customHeight="1" x14ac:dyDescent="0.25">
      <c r="B16" s="13">
        <v>44847</v>
      </c>
      <c r="C16" s="14">
        <v>7663</v>
      </c>
      <c r="D16" s="14" t="s">
        <v>9</v>
      </c>
      <c r="E16" s="15" t="s">
        <v>47</v>
      </c>
      <c r="F16" s="16">
        <v>4970833.32</v>
      </c>
      <c r="G16" s="16"/>
      <c r="H16" s="16">
        <f t="shared" ref="H16:H80" si="0">+H15+F16+G16</f>
        <v>30165791.649999999</v>
      </c>
      <c r="I16" s="47"/>
    </row>
    <row r="17" spans="2:9" s="12" customFormat="1" ht="18" customHeight="1" x14ac:dyDescent="0.25">
      <c r="B17" s="13"/>
      <c r="C17" s="41" t="s">
        <v>50</v>
      </c>
      <c r="D17" s="41" t="s">
        <v>48</v>
      </c>
      <c r="E17" s="42" t="s">
        <v>49</v>
      </c>
      <c r="F17" s="40">
        <v>1403965</v>
      </c>
      <c r="G17" s="40"/>
      <c r="H17" s="16">
        <f t="shared" si="0"/>
        <v>31569756.649999999</v>
      </c>
      <c r="I17" s="47"/>
    </row>
    <row r="18" spans="2:9" s="12" customFormat="1" ht="18" customHeight="1" x14ac:dyDescent="0.25">
      <c r="B18" s="13" t="s">
        <v>112</v>
      </c>
      <c r="C18" s="41">
        <v>827</v>
      </c>
      <c r="D18" s="41" t="s">
        <v>56</v>
      </c>
      <c r="E18" s="52" t="s">
        <v>40</v>
      </c>
      <c r="F18" s="40"/>
      <c r="G18" s="40">
        <v>-47222.77</v>
      </c>
      <c r="H18" s="16">
        <f t="shared" si="0"/>
        <v>31522533.879999999</v>
      </c>
      <c r="I18" s="47"/>
    </row>
    <row r="19" spans="2:9" s="12" customFormat="1" ht="18" customHeight="1" x14ac:dyDescent="0.25">
      <c r="B19" s="13">
        <v>44839</v>
      </c>
      <c r="C19" s="51">
        <v>830</v>
      </c>
      <c r="D19" s="51" t="s">
        <v>56</v>
      </c>
      <c r="E19" s="52" t="s">
        <v>40</v>
      </c>
      <c r="F19" s="40"/>
      <c r="G19" s="40">
        <v>-23530.23</v>
      </c>
      <c r="H19" s="16">
        <f t="shared" si="0"/>
        <v>31499003.649999999</v>
      </c>
      <c r="I19" s="47"/>
    </row>
    <row r="20" spans="2:9" s="12" customFormat="1" ht="18" customHeight="1" x14ac:dyDescent="0.25">
      <c r="B20" s="13">
        <v>44840</v>
      </c>
      <c r="C20" s="51">
        <v>834</v>
      </c>
      <c r="D20" s="51" t="s">
        <v>15</v>
      </c>
      <c r="E20" s="52" t="s">
        <v>41</v>
      </c>
      <c r="F20" s="40"/>
      <c r="G20" s="40">
        <v>-47150.3</v>
      </c>
      <c r="H20" s="16">
        <f t="shared" si="0"/>
        <v>31451853.349999998</v>
      </c>
      <c r="I20" s="47"/>
    </row>
    <row r="21" spans="2:9" s="17" customFormat="1" ht="18" customHeight="1" x14ac:dyDescent="0.25">
      <c r="B21" s="13">
        <v>44839</v>
      </c>
      <c r="C21" s="51">
        <v>836</v>
      </c>
      <c r="D21" s="51" t="s">
        <v>61</v>
      </c>
      <c r="E21" s="52" t="s">
        <v>62</v>
      </c>
      <c r="F21" s="40"/>
      <c r="G21" s="40">
        <v>-438839.78</v>
      </c>
      <c r="H21" s="16">
        <f t="shared" si="0"/>
        <v>31013013.569999997</v>
      </c>
      <c r="I21" s="47"/>
    </row>
    <row r="22" spans="2:9" s="18" customFormat="1" ht="18" customHeight="1" x14ac:dyDescent="0.25">
      <c r="B22" s="13">
        <v>44841</v>
      </c>
      <c r="C22" s="51">
        <v>841</v>
      </c>
      <c r="D22" s="51" t="s">
        <v>55</v>
      </c>
      <c r="E22" s="52" t="s">
        <v>87</v>
      </c>
      <c r="F22" s="40"/>
      <c r="G22" s="40">
        <v>-27166.6</v>
      </c>
      <c r="H22" s="16">
        <f t="shared" si="0"/>
        <v>30985846.969999995</v>
      </c>
      <c r="I22" s="47"/>
    </row>
    <row r="23" spans="2:9" s="12" customFormat="1" ht="18" customHeight="1" x14ac:dyDescent="0.25">
      <c r="B23" s="13">
        <v>44841</v>
      </c>
      <c r="C23" s="51">
        <v>843</v>
      </c>
      <c r="D23" s="51" t="s">
        <v>89</v>
      </c>
      <c r="E23" s="52" t="s">
        <v>88</v>
      </c>
      <c r="F23" s="40"/>
      <c r="G23" s="40">
        <v>-390000</v>
      </c>
      <c r="H23" s="16">
        <f t="shared" si="0"/>
        <v>30595846.969999995</v>
      </c>
      <c r="I23" s="47"/>
    </row>
    <row r="24" spans="2:9" s="8" customFormat="1" ht="31.5" x14ac:dyDescent="0.25">
      <c r="B24" s="13">
        <v>44844</v>
      </c>
      <c r="C24" s="51">
        <v>850</v>
      </c>
      <c r="D24" s="51" t="s">
        <v>90</v>
      </c>
      <c r="E24" s="52" t="s">
        <v>91</v>
      </c>
      <c r="F24" s="40"/>
      <c r="G24" s="40">
        <v>-6904</v>
      </c>
      <c r="H24" s="16">
        <f t="shared" si="0"/>
        <v>30588942.969999995</v>
      </c>
      <c r="I24" s="47"/>
    </row>
    <row r="25" spans="2:9" s="8" customFormat="1" ht="18" customHeight="1" x14ac:dyDescent="0.25">
      <c r="B25" s="13">
        <v>44845</v>
      </c>
      <c r="C25" s="51">
        <v>855</v>
      </c>
      <c r="D25" s="51" t="s">
        <v>64</v>
      </c>
      <c r="E25" s="52" t="s">
        <v>92</v>
      </c>
      <c r="F25" s="40"/>
      <c r="G25" s="40">
        <v>-12154</v>
      </c>
      <c r="H25" s="16">
        <f t="shared" si="0"/>
        <v>30576788.969999995</v>
      </c>
      <c r="I25" s="47"/>
    </row>
    <row r="26" spans="2:9" s="8" customFormat="1" ht="18" customHeight="1" x14ac:dyDescent="0.25">
      <c r="B26" s="13">
        <v>44846</v>
      </c>
      <c r="C26" s="51">
        <v>874</v>
      </c>
      <c r="D26" s="51" t="s">
        <v>16</v>
      </c>
      <c r="E26" s="52" t="s">
        <v>73</v>
      </c>
      <c r="F26" s="40"/>
      <c r="G26" s="40">
        <v>-63878</v>
      </c>
      <c r="H26" s="16">
        <f t="shared" si="0"/>
        <v>30512910.969999995</v>
      </c>
      <c r="I26" s="47"/>
    </row>
    <row r="27" spans="2:9" s="8" customFormat="1" ht="18" customHeight="1" x14ac:dyDescent="0.25">
      <c r="B27" s="13">
        <v>44847</v>
      </c>
      <c r="C27" s="51">
        <v>877</v>
      </c>
      <c r="D27" s="51" t="s">
        <v>93</v>
      </c>
      <c r="E27" s="52" t="s">
        <v>92</v>
      </c>
      <c r="F27" s="40"/>
      <c r="G27" s="40">
        <v>-162604</v>
      </c>
      <c r="H27" s="16">
        <f t="shared" si="0"/>
        <v>30350306.969999995</v>
      </c>
      <c r="I27" s="47"/>
    </row>
    <row r="28" spans="2:9" s="8" customFormat="1" ht="18" customHeight="1" x14ac:dyDescent="0.25">
      <c r="B28" s="13">
        <v>44847</v>
      </c>
      <c r="C28" s="51">
        <v>879</v>
      </c>
      <c r="D28" s="51" t="s">
        <v>89</v>
      </c>
      <c r="E28" s="52" t="s">
        <v>88</v>
      </c>
      <c r="F28" s="40"/>
      <c r="G28" s="40">
        <v>-1560000</v>
      </c>
      <c r="H28" s="16">
        <f t="shared" si="0"/>
        <v>28790306.969999995</v>
      </c>
      <c r="I28" s="47"/>
    </row>
    <row r="29" spans="2:9" s="8" customFormat="1" ht="18" customHeight="1" x14ac:dyDescent="0.25">
      <c r="B29" s="13">
        <v>44847</v>
      </c>
      <c r="C29" s="51">
        <v>881</v>
      </c>
      <c r="D29" s="51" t="s">
        <v>53</v>
      </c>
      <c r="E29" s="52" t="s">
        <v>57</v>
      </c>
      <c r="F29" s="40"/>
      <c r="G29" s="40">
        <v>-102175</v>
      </c>
      <c r="H29" s="16">
        <f t="shared" si="0"/>
        <v>28688131.969999995</v>
      </c>
      <c r="I29" s="47"/>
    </row>
    <row r="30" spans="2:9" s="8" customFormat="1" ht="18" customHeight="1" x14ac:dyDescent="0.25">
      <c r="B30" s="13">
        <v>44847</v>
      </c>
      <c r="C30" s="51">
        <v>881</v>
      </c>
      <c r="D30" s="51" t="s">
        <v>12</v>
      </c>
      <c r="E30" s="52" t="s">
        <v>57</v>
      </c>
      <c r="F30" s="40"/>
      <c r="G30" s="40">
        <v>-7244.22</v>
      </c>
      <c r="H30" s="16">
        <f t="shared" si="0"/>
        <v>28680887.749999996</v>
      </c>
      <c r="I30" s="47"/>
    </row>
    <row r="31" spans="2:9" s="8" customFormat="1" ht="18" customHeight="1" x14ac:dyDescent="0.25">
      <c r="B31" s="13">
        <v>44847</v>
      </c>
      <c r="C31" s="51">
        <v>881</v>
      </c>
      <c r="D31" s="51" t="s">
        <v>11</v>
      </c>
      <c r="E31" s="52" t="s">
        <v>57</v>
      </c>
      <c r="F31" s="40"/>
      <c r="G31" s="40">
        <v>-7254.43</v>
      </c>
      <c r="H31" s="16">
        <f t="shared" si="0"/>
        <v>28673633.319999997</v>
      </c>
      <c r="I31" s="47"/>
    </row>
    <row r="32" spans="2:9" s="8" customFormat="1" ht="18" customHeight="1" x14ac:dyDescent="0.25">
      <c r="B32" s="13">
        <v>44847</v>
      </c>
      <c r="C32" s="51">
        <v>881</v>
      </c>
      <c r="D32" s="51" t="s">
        <v>13</v>
      </c>
      <c r="E32" s="52" t="s">
        <v>57</v>
      </c>
      <c r="F32" s="40"/>
      <c r="G32" s="40">
        <v>-1226.0999999999999</v>
      </c>
      <c r="H32" s="16">
        <f t="shared" si="0"/>
        <v>28672407.219999995</v>
      </c>
      <c r="I32" s="47"/>
    </row>
    <row r="33" spans="2:9" s="8" customFormat="1" ht="18" customHeight="1" x14ac:dyDescent="0.25">
      <c r="B33" s="13">
        <v>44847</v>
      </c>
      <c r="C33" s="51">
        <v>883</v>
      </c>
      <c r="D33" s="51" t="s">
        <v>63</v>
      </c>
      <c r="E33" s="52" t="s">
        <v>57</v>
      </c>
      <c r="F33" s="40"/>
      <c r="G33" s="40">
        <v>-103675</v>
      </c>
      <c r="H33" s="16">
        <f t="shared" si="0"/>
        <v>28568732.219999995</v>
      </c>
      <c r="I33" s="47"/>
    </row>
    <row r="34" spans="2:9" s="8" customFormat="1" ht="18" customHeight="1" x14ac:dyDescent="0.25">
      <c r="B34" s="13">
        <v>44847</v>
      </c>
      <c r="C34" s="51">
        <v>883</v>
      </c>
      <c r="D34" s="51" t="s">
        <v>12</v>
      </c>
      <c r="E34" s="52" t="s">
        <v>57</v>
      </c>
      <c r="F34" s="40"/>
      <c r="G34" s="40">
        <v>-7350.56</v>
      </c>
      <c r="H34" s="16">
        <f t="shared" si="0"/>
        <v>28561381.659999996</v>
      </c>
      <c r="I34" s="47"/>
    </row>
    <row r="35" spans="2:9" s="8" customFormat="1" ht="18" customHeight="1" x14ac:dyDescent="0.25">
      <c r="B35" s="13">
        <v>44847</v>
      </c>
      <c r="C35" s="51">
        <v>883</v>
      </c>
      <c r="D35" s="51" t="s">
        <v>11</v>
      </c>
      <c r="E35" s="52" t="s">
        <v>57</v>
      </c>
      <c r="F35" s="40"/>
      <c r="G35" s="40">
        <v>-7360.93</v>
      </c>
      <c r="H35" s="16">
        <f t="shared" si="0"/>
        <v>28554020.729999997</v>
      </c>
      <c r="I35" s="47"/>
    </row>
    <row r="36" spans="2:9" s="8" customFormat="1" ht="18" customHeight="1" x14ac:dyDescent="0.25">
      <c r="B36" s="13">
        <v>44847</v>
      </c>
      <c r="C36" s="51">
        <v>883</v>
      </c>
      <c r="D36" s="51" t="s">
        <v>13</v>
      </c>
      <c r="E36" s="52" t="s">
        <v>57</v>
      </c>
      <c r="F36" s="40"/>
      <c r="G36" s="40">
        <v>-1244.0999999999999</v>
      </c>
      <c r="H36" s="16">
        <f t="shared" si="0"/>
        <v>28552776.629999995</v>
      </c>
      <c r="I36" s="47"/>
    </row>
    <row r="37" spans="2:9" s="8" customFormat="1" ht="18" customHeight="1" x14ac:dyDescent="0.25">
      <c r="B37" s="13">
        <v>44847</v>
      </c>
      <c r="C37" s="51">
        <v>885</v>
      </c>
      <c r="D37" s="51" t="s">
        <v>14</v>
      </c>
      <c r="E37" s="52" t="s">
        <v>57</v>
      </c>
      <c r="F37" s="40"/>
      <c r="G37" s="40">
        <v>-264400</v>
      </c>
      <c r="H37" s="16">
        <f t="shared" si="0"/>
        <v>28288376.629999995</v>
      </c>
      <c r="I37" s="47"/>
    </row>
    <row r="38" spans="2:9" s="8" customFormat="1" ht="18" customHeight="1" x14ac:dyDescent="0.25">
      <c r="B38" s="13">
        <v>44847</v>
      </c>
      <c r="C38" s="51">
        <v>885</v>
      </c>
      <c r="D38" s="51" t="s">
        <v>12</v>
      </c>
      <c r="E38" s="52" t="s">
        <v>57</v>
      </c>
      <c r="F38" s="40"/>
      <c r="G38" s="40">
        <v>-18745.96</v>
      </c>
      <c r="H38" s="16">
        <f t="shared" si="0"/>
        <v>28269630.669999994</v>
      </c>
      <c r="I38" s="47"/>
    </row>
    <row r="39" spans="2:9" s="8" customFormat="1" ht="18" customHeight="1" x14ac:dyDescent="0.25">
      <c r="B39" s="13">
        <v>44847</v>
      </c>
      <c r="C39" s="51">
        <v>885</v>
      </c>
      <c r="D39" s="51" t="s">
        <v>11</v>
      </c>
      <c r="E39" s="52" t="s">
        <v>57</v>
      </c>
      <c r="F39" s="40"/>
      <c r="G39" s="40">
        <v>-18772.400000000001</v>
      </c>
      <c r="H39" s="16">
        <f t="shared" si="0"/>
        <v>28250858.269999996</v>
      </c>
      <c r="I39" s="47"/>
    </row>
    <row r="40" spans="2:9" s="8" customFormat="1" ht="18" customHeight="1" x14ac:dyDescent="0.25">
      <c r="B40" s="13">
        <v>44847</v>
      </c>
      <c r="C40" s="51">
        <v>855</v>
      </c>
      <c r="D40" s="51" t="s">
        <v>13</v>
      </c>
      <c r="E40" s="52" t="s">
        <v>57</v>
      </c>
      <c r="F40" s="40"/>
      <c r="G40" s="40">
        <v>-3113.4</v>
      </c>
      <c r="H40" s="16">
        <f t="shared" si="0"/>
        <v>28247744.869999997</v>
      </c>
      <c r="I40" s="47"/>
    </row>
    <row r="41" spans="2:9" s="8" customFormat="1" ht="18" customHeight="1" x14ac:dyDescent="0.25">
      <c r="B41" s="13">
        <v>44847</v>
      </c>
      <c r="C41" s="51">
        <v>887</v>
      </c>
      <c r="D41" s="51" t="s">
        <v>54</v>
      </c>
      <c r="E41" s="52" t="s">
        <v>57</v>
      </c>
      <c r="F41" s="40"/>
      <c r="G41" s="40">
        <v>-69300</v>
      </c>
      <c r="H41" s="16">
        <f t="shared" si="0"/>
        <v>28178444.869999997</v>
      </c>
      <c r="I41" s="47"/>
    </row>
    <row r="42" spans="2:9" s="8" customFormat="1" ht="18" customHeight="1" x14ac:dyDescent="0.25">
      <c r="B42" s="13">
        <v>44847</v>
      </c>
      <c r="C42" s="51">
        <v>889</v>
      </c>
      <c r="D42" s="51" t="s">
        <v>10</v>
      </c>
      <c r="E42" s="52" t="s">
        <v>57</v>
      </c>
      <c r="F42" s="40"/>
      <c r="G42" s="40">
        <v>-3008262.5</v>
      </c>
      <c r="H42" s="16">
        <f t="shared" si="0"/>
        <v>25170182.369999997</v>
      </c>
      <c r="I42" s="47"/>
    </row>
    <row r="43" spans="2:9" s="8" customFormat="1" ht="18" customHeight="1" x14ac:dyDescent="0.25">
      <c r="B43" s="13">
        <v>44847</v>
      </c>
      <c r="C43" s="51">
        <v>889</v>
      </c>
      <c r="D43" s="51" t="s">
        <v>12</v>
      </c>
      <c r="E43" s="52" t="s">
        <v>57</v>
      </c>
      <c r="F43" s="40"/>
      <c r="G43" s="40">
        <v>-207799.95</v>
      </c>
      <c r="H43" s="16">
        <f t="shared" si="0"/>
        <v>24962382.419999998</v>
      </c>
      <c r="I43" s="47"/>
    </row>
    <row r="44" spans="2:9" s="8" customFormat="1" ht="18" customHeight="1" x14ac:dyDescent="0.25">
      <c r="B44" s="13">
        <v>44847</v>
      </c>
      <c r="C44" s="51">
        <v>889</v>
      </c>
      <c r="D44" s="51" t="s">
        <v>11</v>
      </c>
      <c r="E44" s="52" t="s">
        <v>57</v>
      </c>
      <c r="F44" s="40"/>
      <c r="G44" s="40">
        <v>-213586.66</v>
      </c>
      <c r="H44" s="16">
        <f t="shared" si="0"/>
        <v>24748795.759999998</v>
      </c>
      <c r="I44" s="47"/>
    </row>
    <row r="45" spans="2:9" s="8" customFormat="1" ht="18" customHeight="1" x14ac:dyDescent="0.25">
      <c r="B45" s="13">
        <v>44847</v>
      </c>
      <c r="C45" s="51">
        <v>889</v>
      </c>
      <c r="D45" s="51" t="s">
        <v>13</v>
      </c>
      <c r="E45" s="52" t="s">
        <v>57</v>
      </c>
      <c r="F45" s="40"/>
      <c r="G45" s="40">
        <v>-31189.95</v>
      </c>
      <c r="H45" s="16">
        <f t="shared" si="0"/>
        <v>24717605.809999999</v>
      </c>
      <c r="I45" s="47"/>
    </row>
    <row r="46" spans="2:9" s="8" customFormat="1" ht="31.5" x14ac:dyDescent="0.25">
      <c r="B46" s="13">
        <v>44847</v>
      </c>
      <c r="C46" s="51">
        <v>891</v>
      </c>
      <c r="D46" s="51" t="s">
        <v>94</v>
      </c>
      <c r="E46" s="52" t="s">
        <v>95</v>
      </c>
      <c r="F46" s="40"/>
      <c r="G46" s="40">
        <v>-2504</v>
      </c>
      <c r="H46" s="16">
        <f t="shared" si="0"/>
        <v>24715101.809999999</v>
      </c>
      <c r="I46" s="47"/>
    </row>
    <row r="47" spans="2:9" s="8" customFormat="1" ht="31.5" x14ac:dyDescent="0.25">
      <c r="B47" s="13">
        <v>44847</v>
      </c>
      <c r="C47" s="51">
        <v>891</v>
      </c>
      <c r="D47" s="51" t="s">
        <v>113</v>
      </c>
      <c r="E47" s="52" t="s">
        <v>95</v>
      </c>
      <c r="F47" s="40"/>
      <c r="G47" s="40">
        <v>-672</v>
      </c>
      <c r="H47" s="16">
        <f t="shared" si="0"/>
        <v>24714429.809999999</v>
      </c>
      <c r="I47" s="47"/>
    </row>
    <row r="48" spans="2:9" s="8" customFormat="1" x14ac:dyDescent="0.25">
      <c r="B48" s="13">
        <v>44847</v>
      </c>
      <c r="C48" s="51">
        <v>896</v>
      </c>
      <c r="D48" s="51" t="s">
        <v>104</v>
      </c>
      <c r="E48" s="52" t="s">
        <v>105</v>
      </c>
      <c r="F48" s="40"/>
      <c r="G48" s="40">
        <v>-20474.89</v>
      </c>
      <c r="H48" s="16">
        <f t="shared" si="0"/>
        <v>24693954.919999998</v>
      </c>
      <c r="I48" s="47"/>
    </row>
    <row r="49" spans="2:9" s="8" customFormat="1" ht="18" customHeight="1" x14ac:dyDescent="0.25">
      <c r="B49" s="13">
        <v>44851</v>
      </c>
      <c r="C49" s="51">
        <v>907</v>
      </c>
      <c r="D49" s="51" t="s">
        <v>15</v>
      </c>
      <c r="E49" s="52" t="s">
        <v>96</v>
      </c>
      <c r="F49" s="40"/>
      <c r="G49" s="40">
        <v>-46364.3</v>
      </c>
      <c r="H49" s="16">
        <f t="shared" si="0"/>
        <v>24647590.619999997</v>
      </c>
      <c r="I49" s="47"/>
    </row>
    <row r="50" spans="2:9" s="8" customFormat="1" ht="18" customHeight="1" x14ac:dyDescent="0.25">
      <c r="B50" s="13">
        <v>44852</v>
      </c>
      <c r="C50" s="51">
        <v>909</v>
      </c>
      <c r="D50" s="51" t="s">
        <v>110</v>
      </c>
      <c r="E50" s="52" t="s">
        <v>57</v>
      </c>
      <c r="F50" s="40"/>
      <c r="G50" s="40">
        <v>-19800</v>
      </c>
      <c r="H50" s="16">
        <f t="shared" si="0"/>
        <v>24627790.619999997</v>
      </c>
      <c r="I50" s="47"/>
    </row>
    <row r="51" spans="2:9" s="8" customFormat="1" ht="18" customHeight="1" x14ac:dyDescent="0.25">
      <c r="B51" s="13">
        <v>44853</v>
      </c>
      <c r="C51" s="51">
        <v>951</v>
      </c>
      <c r="D51" s="51" t="s">
        <v>65</v>
      </c>
      <c r="E51" s="52" t="s">
        <v>111</v>
      </c>
      <c r="F51" s="40"/>
      <c r="G51" s="40">
        <v>-52764.88</v>
      </c>
      <c r="H51" s="16">
        <f>+H50+F51+G51</f>
        <v>24575025.739999998</v>
      </c>
      <c r="I51" s="47"/>
    </row>
    <row r="52" spans="2:9" s="8" customFormat="1" ht="18" customHeight="1" x14ac:dyDescent="0.25">
      <c r="B52" s="13">
        <v>44853</v>
      </c>
      <c r="C52" s="51">
        <v>951</v>
      </c>
      <c r="D52" s="51" t="s">
        <v>77</v>
      </c>
      <c r="E52" s="52" t="s">
        <v>111</v>
      </c>
      <c r="F52" s="40"/>
      <c r="G52" s="40">
        <v>-253244.52</v>
      </c>
      <c r="H52" s="16">
        <f t="shared" si="0"/>
        <v>24321781.219999999</v>
      </c>
      <c r="I52" s="47"/>
    </row>
    <row r="53" spans="2:9" s="8" customFormat="1" ht="18" customHeight="1" x14ac:dyDescent="0.25">
      <c r="B53" s="13">
        <v>44854</v>
      </c>
      <c r="C53" s="51">
        <v>952</v>
      </c>
      <c r="D53" s="51" t="s">
        <v>97</v>
      </c>
      <c r="E53" s="52" t="s">
        <v>98</v>
      </c>
      <c r="F53" s="40"/>
      <c r="G53" s="40">
        <v>-1188968</v>
      </c>
      <c r="H53" s="16">
        <f t="shared" si="0"/>
        <v>23132813.219999999</v>
      </c>
      <c r="I53" s="47"/>
    </row>
    <row r="54" spans="2:9" s="8" customFormat="1" ht="18" customHeight="1" x14ac:dyDescent="0.25">
      <c r="B54" s="13">
        <v>44854</v>
      </c>
      <c r="C54" s="51">
        <v>953</v>
      </c>
      <c r="D54" s="51" t="s">
        <v>97</v>
      </c>
      <c r="E54" s="52" t="s">
        <v>99</v>
      </c>
      <c r="F54" s="40"/>
      <c r="G54" s="40">
        <v>-163828.07</v>
      </c>
      <c r="H54" s="16">
        <f t="shared" si="0"/>
        <v>22968985.149999999</v>
      </c>
      <c r="I54" s="47"/>
    </row>
    <row r="55" spans="2:9" s="8" customFormat="1" ht="18" customHeight="1" x14ac:dyDescent="0.25">
      <c r="B55" s="13">
        <v>44854</v>
      </c>
      <c r="C55" s="51">
        <v>955</v>
      </c>
      <c r="D55" s="51" t="s">
        <v>56</v>
      </c>
      <c r="E55" s="52" t="s">
        <v>40</v>
      </c>
      <c r="F55" s="40"/>
      <c r="G55" s="40">
        <v>-47403.02</v>
      </c>
      <c r="H55" s="16">
        <f t="shared" si="0"/>
        <v>22921582.129999999</v>
      </c>
      <c r="I55" s="47"/>
    </row>
    <row r="56" spans="2:9" s="8" customFormat="1" ht="18" customHeight="1" x14ac:dyDescent="0.25">
      <c r="B56" s="13">
        <v>44854</v>
      </c>
      <c r="C56" s="51">
        <v>962</v>
      </c>
      <c r="D56" s="51" t="s">
        <v>16</v>
      </c>
      <c r="E56" s="54" t="s">
        <v>100</v>
      </c>
      <c r="F56" s="40"/>
      <c r="G56" s="40">
        <v>-16808.98</v>
      </c>
      <c r="H56" s="16">
        <f t="shared" si="0"/>
        <v>22904773.149999999</v>
      </c>
      <c r="I56" s="47"/>
    </row>
    <row r="57" spans="2:9" s="8" customFormat="1" ht="18" customHeight="1" x14ac:dyDescent="0.25">
      <c r="B57" s="13">
        <v>44854</v>
      </c>
      <c r="C57" s="51">
        <v>962</v>
      </c>
      <c r="D57" s="51" t="s">
        <v>70</v>
      </c>
      <c r="E57" s="54" t="s">
        <v>100</v>
      </c>
      <c r="F57" s="40"/>
      <c r="G57" s="40">
        <v>-1203.4100000000001</v>
      </c>
      <c r="H57" s="16">
        <f t="shared" si="0"/>
        <v>22903569.739999998</v>
      </c>
      <c r="I57" s="47"/>
    </row>
    <row r="58" spans="2:9" s="8" customFormat="1" ht="18" customHeight="1" x14ac:dyDescent="0.25">
      <c r="B58" s="13">
        <v>44854</v>
      </c>
      <c r="C58" s="51">
        <v>962</v>
      </c>
      <c r="D58" s="51" t="s">
        <v>51</v>
      </c>
      <c r="E58" s="54" t="s">
        <v>100</v>
      </c>
      <c r="F58" s="40"/>
      <c r="G58" s="40">
        <v>-608.99</v>
      </c>
      <c r="H58" s="16">
        <f t="shared" si="0"/>
        <v>22902960.75</v>
      </c>
      <c r="I58" s="47"/>
    </row>
    <row r="59" spans="2:9" s="8" customFormat="1" ht="18" customHeight="1" x14ac:dyDescent="0.25">
      <c r="B59" s="13">
        <v>44854</v>
      </c>
      <c r="C59" s="51">
        <v>964</v>
      </c>
      <c r="D59" s="51" t="s">
        <v>77</v>
      </c>
      <c r="E59" s="54" t="s">
        <v>100</v>
      </c>
      <c r="F59" s="40"/>
      <c r="G59" s="40">
        <v>-398438</v>
      </c>
      <c r="H59" s="16">
        <f t="shared" si="0"/>
        <v>22504522.75</v>
      </c>
      <c r="I59" s="47"/>
    </row>
    <row r="60" spans="2:9" s="8" customFormat="1" x14ac:dyDescent="0.25">
      <c r="B60" s="13">
        <v>44855</v>
      </c>
      <c r="C60" s="51">
        <v>974</v>
      </c>
      <c r="D60" s="51" t="s">
        <v>15</v>
      </c>
      <c r="E60" s="52" t="s">
        <v>96</v>
      </c>
      <c r="F60" s="40"/>
      <c r="G60" s="40">
        <v>-47817.3</v>
      </c>
      <c r="H60" s="16">
        <f t="shared" si="0"/>
        <v>22456705.449999999</v>
      </c>
      <c r="I60" s="47"/>
    </row>
    <row r="61" spans="2:9" s="8" customFormat="1" x14ac:dyDescent="0.25">
      <c r="B61" s="13">
        <v>44855</v>
      </c>
      <c r="C61" s="51">
        <v>980</v>
      </c>
      <c r="D61" s="51" t="s">
        <v>114</v>
      </c>
      <c r="E61" s="52" t="s">
        <v>115</v>
      </c>
      <c r="F61" s="40"/>
      <c r="G61" s="40">
        <v>-651617</v>
      </c>
      <c r="H61" s="16">
        <f t="shared" si="0"/>
        <v>21805088.449999999</v>
      </c>
      <c r="I61" s="47"/>
    </row>
    <row r="62" spans="2:9" s="8" customFormat="1" x14ac:dyDescent="0.25">
      <c r="B62" s="13">
        <v>44855</v>
      </c>
      <c r="C62" s="51">
        <v>980</v>
      </c>
      <c r="D62" s="51" t="s">
        <v>114</v>
      </c>
      <c r="E62" s="52" t="s">
        <v>115</v>
      </c>
      <c r="F62" s="40"/>
      <c r="G62" s="40">
        <v>-337813</v>
      </c>
      <c r="H62" s="16">
        <f t="shared" si="0"/>
        <v>21467275.449999999</v>
      </c>
      <c r="I62" s="47"/>
    </row>
    <row r="63" spans="2:9" s="8" customFormat="1" ht="31.5" x14ac:dyDescent="0.25">
      <c r="B63" s="13">
        <v>44855</v>
      </c>
      <c r="C63" s="51">
        <v>983</v>
      </c>
      <c r="D63" s="51" t="s">
        <v>101</v>
      </c>
      <c r="E63" s="52" t="s">
        <v>103</v>
      </c>
      <c r="F63" s="40"/>
      <c r="G63" s="40">
        <v>-22420</v>
      </c>
      <c r="H63" s="16">
        <f t="shared" si="0"/>
        <v>21444855.449999999</v>
      </c>
      <c r="I63" s="47"/>
    </row>
    <row r="64" spans="2:9" s="8" customFormat="1" ht="31.5" x14ac:dyDescent="0.25">
      <c r="B64" s="13">
        <v>44855</v>
      </c>
      <c r="C64" s="51">
        <v>983</v>
      </c>
      <c r="D64" s="51" t="s">
        <v>102</v>
      </c>
      <c r="E64" s="52" t="s">
        <v>103</v>
      </c>
      <c r="F64" s="40"/>
      <c r="G64" s="40">
        <v>-152220</v>
      </c>
      <c r="H64" s="16">
        <f t="shared" si="0"/>
        <v>21292635.449999999</v>
      </c>
      <c r="I64" s="47"/>
    </row>
    <row r="65" spans="2:9" s="8" customFormat="1" x14ac:dyDescent="0.25">
      <c r="B65" s="13">
        <v>44859</v>
      </c>
      <c r="C65" s="51">
        <v>991</v>
      </c>
      <c r="D65" s="51" t="s">
        <v>61</v>
      </c>
      <c r="E65" s="52" t="s">
        <v>62</v>
      </c>
      <c r="F65" s="40"/>
      <c r="G65" s="40">
        <v>-454752.42</v>
      </c>
      <c r="H65" s="16">
        <f t="shared" si="0"/>
        <v>20837883.029999997</v>
      </c>
      <c r="I65" s="47"/>
    </row>
    <row r="66" spans="2:9" s="8" customFormat="1" x14ac:dyDescent="0.25">
      <c r="B66" s="13">
        <v>44854</v>
      </c>
      <c r="C66" s="51">
        <v>1005</v>
      </c>
      <c r="D66" s="51" t="s">
        <v>56</v>
      </c>
      <c r="E66" s="52" t="s">
        <v>40</v>
      </c>
      <c r="F66" s="40"/>
      <c r="G66" s="40">
        <v>-11531.04</v>
      </c>
      <c r="H66" s="16">
        <f t="shared" si="0"/>
        <v>20826351.989999998</v>
      </c>
      <c r="I66" s="47"/>
    </row>
    <row r="67" spans="2:9" s="8" customFormat="1" x14ac:dyDescent="0.25">
      <c r="B67" s="13">
        <v>44854</v>
      </c>
      <c r="C67" s="51">
        <v>1005</v>
      </c>
      <c r="D67" s="51" t="s">
        <v>116</v>
      </c>
      <c r="E67" s="52" t="s">
        <v>40</v>
      </c>
      <c r="F67" s="40"/>
      <c r="G67" s="40">
        <v>-11953.5</v>
      </c>
      <c r="H67" s="16">
        <f t="shared" si="0"/>
        <v>20814398.489999998</v>
      </c>
      <c r="I67" s="47"/>
    </row>
    <row r="68" spans="2:9" s="8" customFormat="1" x14ac:dyDescent="0.25">
      <c r="B68" s="13">
        <v>44860</v>
      </c>
      <c r="C68" s="51">
        <v>1008</v>
      </c>
      <c r="D68" s="51" t="s">
        <v>16</v>
      </c>
      <c r="E68" s="52" t="s">
        <v>106</v>
      </c>
      <c r="F68" s="40"/>
      <c r="G68" s="40">
        <v>-804</v>
      </c>
      <c r="H68" s="16">
        <f t="shared" si="0"/>
        <v>20813594.489999998</v>
      </c>
      <c r="I68" s="47"/>
    </row>
    <row r="69" spans="2:9" s="8" customFormat="1" x14ac:dyDescent="0.25">
      <c r="B69" s="13">
        <v>44860</v>
      </c>
      <c r="C69" s="51">
        <v>1008</v>
      </c>
      <c r="D69" s="51" t="s">
        <v>16</v>
      </c>
      <c r="E69" s="52"/>
      <c r="F69" s="40"/>
      <c r="G69" s="40">
        <v>-12341</v>
      </c>
      <c r="H69" s="16">
        <f t="shared" si="0"/>
        <v>20801253.489999998</v>
      </c>
      <c r="I69" s="47"/>
    </row>
    <row r="70" spans="2:9" s="8" customFormat="1" x14ac:dyDescent="0.25">
      <c r="B70" s="13">
        <v>44860</v>
      </c>
      <c r="C70" s="51">
        <v>1021</v>
      </c>
      <c r="D70" s="51" t="s">
        <v>107</v>
      </c>
      <c r="E70" s="52" t="s">
        <v>108</v>
      </c>
      <c r="F70" s="40"/>
      <c r="G70" s="40">
        <v>-13983</v>
      </c>
      <c r="H70" s="16">
        <f t="shared" si="0"/>
        <v>20787270.489999998</v>
      </c>
      <c r="I70" s="47"/>
    </row>
    <row r="71" spans="2:9" s="8" customFormat="1" x14ac:dyDescent="0.25">
      <c r="B71" s="13">
        <v>44860</v>
      </c>
      <c r="C71" s="51">
        <v>1023</v>
      </c>
      <c r="D71" s="51" t="s">
        <v>86</v>
      </c>
      <c r="E71" s="52" t="s">
        <v>109</v>
      </c>
      <c r="F71" s="40"/>
      <c r="G71" s="40">
        <v>-85761.76</v>
      </c>
      <c r="H71" s="16">
        <f t="shared" si="0"/>
        <v>20701508.729999997</v>
      </c>
      <c r="I71" s="47"/>
    </row>
    <row r="72" spans="2:9" s="8" customFormat="1" x14ac:dyDescent="0.25">
      <c r="B72" s="13">
        <v>44860</v>
      </c>
      <c r="C72" s="51">
        <v>1023</v>
      </c>
      <c r="D72" s="51" t="s">
        <v>51</v>
      </c>
      <c r="E72" s="52" t="s">
        <v>109</v>
      </c>
      <c r="F72" s="40"/>
      <c r="G72" s="40">
        <v>-42942.559999999998</v>
      </c>
      <c r="H72" s="16">
        <f t="shared" si="0"/>
        <v>20658566.169999998</v>
      </c>
      <c r="I72" s="47"/>
    </row>
    <row r="73" spans="2:9" s="8" customFormat="1" x14ac:dyDescent="0.25">
      <c r="B73" s="13">
        <v>44860</v>
      </c>
      <c r="C73" s="51">
        <v>1023</v>
      </c>
      <c r="D73" s="51" t="s">
        <v>64</v>
      </c>
      <c r="E73" s="52" t="s">
        <v>109</v>
      </c>
      <c r="F73" s="40"/>
      <c r="G73" s="40">
        <v>-3207.27</v>
      </c>
      <c r="H73" s="16">
        <f t="shared" si="0"/>
        <v>20655358.899999999</v>
      </c>
      <c r="I73" s="47"/>
    </row>
    <row r="74" spans="2:9" s="8" customFormat="1" x14ac:dyDescent="0.25">
      <c r="B74" s="13">
        <v>44861</v>
      </c>
      <c r="C74" s="51">
        <v>1026</v>
      </c>
      <c r="D74" s="51" t="s">
        <v>117</v>
      </c>
      <c r="E74" s="52" t="s">
        <v>57</v>
      </c>
      <c r="F74" s="40"/>
      <c r="G74" s="40">
        <v>-1707242.7</v>
      </c>
      <c r="H74" s="16">
        <f t="shared" si="0"/>
        <v>18948116.199999999</v>
      </c>
      <c r="I74" s="47"/>
    </row>
    <row r="75" spans="2:9" s="8" customFormat="1" x14ac:dyDescent="0.25">
      <c r="B75" s="13">
        <v>44861</v>
      </c>
      <c r="C75" s="51">
        <v>1026</v>
      </c>
      <c r="D75" s="51" t="s">
        <v>117</v>
      </c>
      <c r="E75" s="52" t="s">
        <v>57</v>
      </c>
      <c r="F75" s="40"/>
      <c r="G75" s="40">
        <v>-898404.85</v>
      </c>
      <c r="H75" s="16">
        <f t="shared" si="0"/>
        <v>18049711.349999998</v>
      </c>
      <c r="I75" s="47"/>
    </row>
    <row r="76" spans="2:9" s="8" customFormat="1" x14ac:dyDescent="0.25">
      <c r="B76" s="13">
        <v>44861</v>
      </c>
      <c r="C76" s="51">
        <v>1026</v>
      </c>
      <c r="D76" s="51" t="s">
        <v>117</v>
      </c>
      <c r="E76" s="52" t="s">
        <v>57</v>
      </c>
      <c r="F76" s="40"/>
      <c r="G76" s="40">
        <v>-222360.99</v>
      </c>
      <c r="H76" s="16">
        <f t="shared" si="0"/>
        <v>17827350.359999999</v>
      </c>
      <c r="I76" s="47"/>
    </row>
    <row r="77" spans="2:9" s="8" customFormat="1" x14ac:dyDescent="0.25">
      <c r="B77" s="13"/>
      <c r="C77" s="51">
        <v>1028</v>
      </c>
      <c r="D77" s="51" t="s">
        <v>118</v>
      </c>
      <c r="E77" s="52" t="s">
        <v>119</v>
      </c>
      <c r="F77" s="40"/>
      <c r="G77" s="40">
        <v>-1162187</v>
      </c>
      <c r="H77" s="16">
        <f t="shared" si="0"/>
        <v>16665163.359999999</v>
      </c>
      <c r="I77" s="47"/>
    </row>
    <row r="78" spans="2:9" s="8" customFormat="1" ht="18" customHeight="1" x14ac:dyDescent="0.25">
      <c r="B78" s="13">
        <v>44840</v>
      </c>
      <c r="C78" s="51">
        <v>24294</v>
      </c>
      <c r="D78" s="51" t="s">
        <v>17</v>
      </c>
      <c r="E78" s="52" t="s">
        <v>58</v>
      </c>
      <c r="F78" s="40"/>
      <c r="G78" s="40">
        <v>-11700</v>
      </c>
      <c r="H78" s="16">
        <f t="shared" si="0"/>
        <v>16653463.359999999</v>
      </c>
      <c r="I78" s="47"/>
    </row>
    <row r="79" spans="2:9" s="8" customFormat="1" x14ac:dyDescent="0.25">
      <c r="B79" s="13">
        <v>44840</v>
      </c>
      <c r="C79" s="51">
        <v>24294</v>
      </c>
      <c r="D79" s="51" t="s">
        <v>60</v>
      </c>
      <c r="E79" s="52" t="s">
        <v>58</v>
      </c>
      <c r="F79" s="40"/>
      <c r="G79" s="40">
        <v>-3000</v>
      </c>
      <c r="H79" s="16">
        <f t="shared" si="0"/>
        <v>16650463.359999999</v>
      </c>
      <c r="I79" s="47"/>
    </row>
    <row r="80" spans="2:9" s="8" customFormat="1" ht="18" customHeight="1" x14ac:dyDescent="0.25">
      <c r="B80" s="13">
        <v>44840</v>
      </c>
      <c r="C80" s="51">
        <v>24294</v>
      </c>
      <c r="D80" s="51" t="s">
        <v>16</v>
      </c>
      <c r="E80" s="52" t="s">
        <v>58</v>
      </c>
      <c r="F80" s="40"/>
      <c r="G80" s="40">
        <v>-5115</v>
      </c>
      <c r="H80" s="16">
        <f t="shared" si="0"/>
        <v>16645348.359999999</v>
      </c>
      <c r="I80" s="47"/>
    </row>
    <row r="81" spans="2:9" s="8" customFormat="1" ht="18" customHeight="1" x14ac:dyDescent="0.25">
      <c r="B81" s="13">
        <v>44840</v>
      </c>
      <c r="C81" s="51">
        <v>24294</v>
      </c>
      <c r="D81" s="51" t="s">
        <v>51</v>
      </c>
      <c r="E81" s="52" t="s">
        <v>58</v>
      </c>
      <c r="F81" s="40"/>
      <c r="G81" s="40">
        <v>-380</v>
      </c>
      <c r="H81" s="16">
        <f t="shared" ref="H81:H115" si="1">+H80+F81+G81</f>
        <v>16644968.359999999</v>
      </c>
      <c r="I81" s="47"/>
    </row>
    <row r="82" spans="2:9" s="8" customFormat="1" ht="18" customHeight="1" x14ac:dyDescent="0.25">
      <c r="B82" s="13">
        <v>44840</v>
      </c>
      <c r="C82" s="51">
        <v>24294</v>
      </c>
      <c r="D82" s="51" t="s">
        <v>71</v>
      </c>
      <c r="E82" s="52" t="s">
        <v>58</v>
      </c>
      <c r="F82" s="40"/>
      <c r="G82" s="40">
        <v>-708</v>
      </c>
      <c r="H82" s="16">
        <f t="shared" si="1"/>
        <v>16644260.359999999</v>
      </c>
      <c r="I82" s="47"/>
    </row>
    <row r="83" spans="2:9" s="8" customFormat="1" ht="18" customHeight="1" x14ac:dyDescent="0.25">
      <c r="B83" s="13">
        <v>44840</v>
      </c>
      <c r="C83" s="51">
        <v>24294</v>
      </c>
      <c r="D83" s="51" t="s">
        <v>75</v>
      </c>
      <c r="E83" s="52" t="s">
        <v>58</v>
      </c>
      <c r="F83" s="40"/>
      <c r="G83" s="40">
        <v>-960</v>
      </c>
      <c r="H83" s="16">
        <f t="shared" si="1"/>
        <v>16643300.359999999</v>
      </c>
      <c r="I83" s="47"/>
    </row>
    <row r="84" spans="2:9" s="8" customFormat="1" ht="18" customHeight="1" x14ac:dyDescent="0.25">
      <c r="B84" s="13">
        <v>44840</v>
      </c>
      <c r="C84" s="51">
        <v>24294</v>
      </c>
      <c r="D84" s="51" t="s">
        <v>65</v>
      </c>
      <c r="E84" s="52" t="s">
        <v>58</v>
      </c>
      <c r="F84" s="40"/>
      <c r="G84" s="40">
        <v>-300</v>
      </c>
      <c r="H84" s="16">
        <f t="shared" si="1"/>
        <v>16643000.359999999</v>
      </c>
      <c r="I84" s="47"/>
    </row>
    <row r="85" spans="2:9" s="8" customFormat="1" ht="18" customHeight="1" x14ac:dyDescent="0.25">
      <c r="B85" s="13">
        <v>44840</v>
      </c>
      <c r="C85" s="51">
        <v>24294</v>
      </c>
      <c r="D85" s="51" t="s">
        <v>76</v>
      </c>
      <c r="E85" s="52" t="s">
        <v>58</v>
      </c>
      <c r="F85" s="40"/>
      <c r="G85" s="40">
        <v>-2835.39</v>
      </c>
      <c r="H85" s="16">
        <f t="shared" si="1"/>
        <v>16640164.969999999</v>
      </c>
      <c r="I85" s="47"/>
    </row>
    <row r="86" spans="2:9" s="8" customFormat="1" ht="18" customHeight="1" x14ac:dyDescent="0.25">
      <c r="B86" s="13">
        <v>44840</v>
      </c>
      <c r="C86" s="51">
        <v>24294</v>
      </c>
      <c r="D86" s="51" t="s">
        <v>68</v>
      </c>
      <c r="E86" s="52" t="s">
        <v>58</v>
      </c>
      <c r="F86" s="40"/>
      <c r="G86" s="40">
        <v>-1300</v>
      </c>
      <c r="H86" s="16">
        <f t="shared" si="1"/>
        <v>16638864.969999999</v>
      </c>
      <c r="I86" s="47"/>
    </row>
    <row r="87" spans="2:9" s="8" customFormat="1" ht="18" customHeight="1" x14ac:dyDescent="0.25">
      <c r="B87" s="13">
        <v>44840</v>
      </c>
      <c r="C87" s="51">
        <v>24294</v>
      </c>
      <c r="D87" s="51" t="s">
        <v>77</v>
      </c>
      <c r="E87" s="52" t="s">
        <v>58</v>
      </c>
      <c r="F87" s="40"/>
      <c r="G87" s="40">
        <v>-1869</v>
      </c>
      <c r="H87" s="16">
        <f t="shared" si="1"/>
        <v>16636995.969999999</v>
      </c>
      <c r="I87" s="47"/>
    </row>
    <row r="88" spans="2:9" s="8" customFormat="1" ht="18" customHeight="1" x14ac:dyDescent="0.25">
      <c r="B88" s="13">
        <v>44844</v>
      </c>
      <c r="C88" s="51">
        <v>24295</v>
      </c>
      <c r="D88" s="51" t="s">
        <v>17</v>
      </c>
      <c r="E88" s="52" t="s">
        <v>78</v>
      </c>
      <c r="F88" s="40"/>
      <c r="G88" s="40">
        <v>-8600</v>
      </c>
      <c r="H88" s="16">
        <f t="shared" si="1"/>
        <v>16628395.969999999</v>
      </c>
      <c r="I88" s="47"/>
    </row>
    <row r="89" spans="2:9" s="8" customFormat="1" ht="20.25" customHeight="1" x14ac:dyDescent="0.25">
      <c r="B89" s="13">
        <v>44844</v>
      </c>
      <c r="C89" s="51">
        <v>24296</v>
      </c>
      <c r="D89" s="51" t="s">
        <v>17</v>
      </c>
      <c r="E89" s="52" t="s">
        <v>69</v>
      </c>
      <c r="F89" s="40"/>
      <c r="G89" s="40">
        <v>-5600</v>
      </c>
      <c r="H89" s="16">
        <f t="shared" si="1"/>
        <v>16622795.969999999</v>
      </c>
      <c r="I89" s="47"/>
    </row>
    <row r="90" spans="2:9" s="8" customFormat="1" ht="18" customHeight="1" x14ac:dyDescent="0.25">
      <c r="B90" s="13">
        <v>44844</v>
      </c>
      <c r="C90" s="51">
        <v>24297</v>
      </c>
      <c r="D90" s="51" t="s">
        <v>17</v>
      </c>
      <c r="E90" s="52" t="s">
        <v>79</v>
      </c>
      <c r="F90" s="40"/>
      <c r="G90" s="40">
        <v>-5250</v>
      </c>
      <c r="H90" s="16">
        <f t="shared" si="1"/>
        <v>16617545.969999999</v>
      </c>
      <c r="I90" s="47"/>
    </row>
    <row r="91" spans="2:9" s="8" customFormat="1" ht="18" customHeight="1" x14ac:dyDescent="0.25">
      <c r="B91" s="13">
        <v>44846</v>
      </c>
      <c r="C91" s="51">
        <v>24298</v>
      </c>
      <c r="D91" s="51" t="s">
        <v>17</v>
      </c>
      <c r="E91" s="52" t="s">
        <v>58</v>
      </c>
      <c r="F91" s="40"/>
      <c r="G91" s="40">
        <v>-4700</v>
      </c>
      <c r="H91" s="16">
        <f t="shared" si="1"/>
        <v>16612845.969999999</v>
      </c>
      <c r="I91" s="47"/>
    </row>
    <row r="92" spans="2:9" s="8" customFormat="1" ht="18" customHeight="1" x14ac:dyDescent="0.25">
      <c r="B92" s="13">
        <v>44846</v>
      </c>
      <c r="C92" s="51">
        <v>24298</v>
      </c>
      <c r="D92" s="51" t="s">
        <v>59</v>
      </c>
      <c r="E92" s="52" t="s">
        <v>58</v>
      </c>
      <c r="F92" s="40"/>
      <c r="G92" s="40">
        <v>-1000</v>
      </c>
      <c r="H92" s="16">
        <f t="shared" si="1"/>
        <v>16611845.969999999</v>
      </c>
      <c r="I92" s="47"/>
    </row>
    <row r="93" spans="2:9" s="8" customFormat="1" ht="18" customHeight="1" x14ac:dyDescent="0.25">
      <c r="B93" s="13">
        <v>44846</v>
      </c>
      <c r="C93" s="51">
        <v>24298</v>
      </c>
      <c r="D93" s="51" t="s">
        <v>80</v>
      </c>
      <c r="E93" s="52" t="s">
        <v>58</v>
      </c>
      <c r="F93" s="40"/>
      <c r="G93" s="40">
        <v>-2000</v>
      </c>
      <c r="H93" s="16">
        <f t="shared" si="1"/>
        <v>16609845.969999999</v>
      </c>
      <c r="I93" s="47"/>
    </row>
    <row r="94" spans="2:9" s="8" customFormat="1" ht="18" customHeight="1" x14ac:dyDescent="0.25">
      <c r="B94" s="13">
        <v>44846</v>
      </c>
      <c r="C94" s="51">
        <v>24298</v>
      </c>
      <c r="D94" s="51" t="s">
        <v>16</v>
      </c>
      <c r="E94" s="52" t="s">
        <v>58</v>
      </c>
      <c r="F94" s="40"/>
      <c r="G94" s="40">
        <v>-5806.98</v>
      </c>
      <c r="H94" s="16">
        <f t="shared" si="1"/>
        <v>16604038.989999998</v>
      </c>
      <c r="I94" s="47"/>
    </row>
    <row r="95" spans="2:9" s="8" customFormat="1" ht="18" customHeight="1" x14ac:dyDescent="0.25">
      <c r="B95" s="13">
        <v>44846</v>
      </c>
      <c r="C95" s="51">
        <v>24298</v>
      </c>
      <c r="D95" s="51" t="s">
        <v>52</v>
      </c>
      <c r="E95" s="52" t="s">
        <v>58</v>
      </c>
      <c r="F95" s="40"/>
      <c r="G95" s="40">
        <v>-2500</v>
      </c>
      <c r="H95" s="16">
        <f t="shared" si="1"/>
        <v>16601538.989999998</v>
      </c>
      <c r="I95" s="47"/>
    </row>
    <row r="96" spans="2:9" s="8" customFormat="1" ht="18" customHeight="1" x14ac:dyDescent="0.25">
      <c r="B96" s="13">
        <v>44846</v>
      </c>
      <c r="C96" s="51">
        <v>24298</v>
      </c>
      <c r="D96" s="51" t="s">
        <v>76</v>
      </c>
      <c r="E96" s="52" t="s">
        <v>58</v>
      </c>
      <c r="F96" s="40"/>
      <c r="G96" s="40">
        <v>-275</v>
      </c>
      <c r="H96" s="16">
        <f t="shared" si="1"/>
        <v>16601263.989999998</v>
      </c>
      <c r="I96" s="47"/>
    </row>
    <row r="97" spans="2:9" s="8" customFormat="1" ht="18" customHeight="1" x14ac:dyDescent="0.25">
      <c r="B97" s="13">
        <v>44846</v>
      </c>
      <c r="C97" s="51">
        <v>24298</v>
      </c>
      <c r="D97" s="51" t="s">
        <v>66</v>
      </c>
      <c r="E97" s="52" t="s">
        <v>58</v>
      </c>
      <c r="F97" s="40"/>
      <c r="G97" s="40">
        <v>-2848.2</v>
      </c>
      <c r="H97" s="16">
        <f t="shared" si="1"/>
        <v>16598415.789999999</v>
      </c>
      <c r="I97" s="47"/>
    </row>
    <row r="98" spans="2:9" s="8" customFormat="1" ht="18" customHeight="1" x14ac:dyDescent="0.25">
      <c r="B98" s="13">
        <v>44846</v>
      </c>
      <c r="C98" s="51">
        <v>24298</v>
      </c>
      <c r="D98" s="51" t="s">
        <v>77</v>
      </c>
      <c r="E98" s="52" t="s">
        <v>58</v>
      </c>
      <c r="F98" s="40"/>
      <c r="G98" s="40">
        <v>-4599.99</v>
      </c>
      <c r="H98" s="16">
        <f t="shared" si="1"/>
        <v>16593815.799999999</v>
      </c>
      <c r="I98" s="47"/>
    </row>
    <row r="99" spans="2:9" s="8" customFormat="1" ht="18" customHeight="1" x14ac:dyDescent="0.25">
      <c r="B99" s="13">
        <v>44846</v>
      </c>
      <c r="C99" s="51">
        <v>24298</v>
      </c>
      <c r="D99" s="51" t="s">
        <v>67</v>
      </c>
      <c r="E99" s="52" t="s">
        <v>58</v>
      </c>
      <c r="F99" s="40"/>
      <c r="G99" s="40">
        <v>-3829</v>
      </c>
      <c r="H99" s="16">
        <f t="shared" si="1"/>
        <v>16589986.799999999</v>
      </c>
      <c r="I99" s="47"/>
    </row>
    <row r="100" spans="2:9" s="8" customFormat="1" ht="18" customHeight="1" x14ac:dyDescent="0.25">
      <c r="B100" s="13">
        <v>44846</v>
      </c>
      <c r="C100" s="51">
        <v>24298</v>
      </c>
      <c r="D100" s="51" t="s">
        <v>81</v>
      </c>
      <c r="E100" s="52" t="s">
        <v>58</v>
      </c>
      <c r="F100" s="40"/>
      <c r="G100" s="40">
        <v>-3400</v>
      </c>
      <c r="H100" s="16">
        <f t="shared" si="1"/>
        <v>16586586.799999999</v>
      </c>
      <c r="I100" s="47"/>
    </row>
    <row r="101" spans="2:9" s="8" customFormat="1" ht="18" customHeight="1" x14ac:dyDescent="0.25">
      <c r="B101" s="13">
        <v>44852</v>
      </c>
      <c r="C101" s="51">
        <v>24299</v>
      </c>
      <c r="D101" s="51" t="s">
        <v>82</v>
      </c>
      <c r="E101" s="52" t="s">
        <v>58</v>
      </c>
      <c r="F101" s="40"/>
      <c r="G101" s="40">
        <v>-8260</v>
      </c>
      <c r="H101" s="16">
        <f t="shared" si="1"/>
        <v>16578326.799999999</v>
      </c>
      <c r="I101" s="47"/>
    </row>
    <row r="102" spans="2:9" s="8" customFormat="1" ht="18" customHeight="1" x14ac:dyDescent="0.25">
      <c r="B102" s="13">
        <v>44854</v>
      </c>
      <c r="C102" s="51">
        <v>24300</v>
      </c>
      <c r="D102" s="51" t="s">
        <v>59</v>
      </c>
      <c r="E102" s="52" t="s">
        <v>58</v>
      </c>
      <c r="F102" s="40"/>
      <c r="G102" s="40">
        <v>-1800</v>
      </c>
      <c r="H102" s="16">
        <f t="shared" si="1"/>
        <v>16576526.799999999</v>
      </c>
      <c r="I102" s="47"/>
    </row>
    <row r="103" spans="2:9" s="8" customFormat="1" ht="18" customHeight="1" x14ac:dyDescent="0.25">
      <c r="B103" s="13">
        <v>44854</v>
      </c>
      <c r="C103" s="51">
        <v>24300</v>
      </c>
      <c r="D103" s="51" t="s">
        <v>60</v>
      </c>
      <c r="E103" s="52" t="s">
        <v>58</v>
      </c>
      <c r="F103" s="40"/>
      <c r="G103" s="40">
        <v>-1500</v>
      </c>
      <c r="H103" s="16">
        <f t="shared" si="1"/>
        <v>16575026.799999999</v>
      </c>
      <c r="I103" s="47"/>
    </row>
    <row r="104" spans="2:9" s="8" customFormat="1" ht="18" customHeight="1" x14ac:dyDescent="0.25">
      <c r="B104" s="13">
        <v>44854</v>
      </c>
      <c r="C104" s="51">
        <v>24300</v>
      </c>
      <c r="D104" s="51" t="s">
        <v>16</v>
      </c>
      <c r="E104" s="52" t="s">
        <v>58</v>
      </c>
      <c r="F104" s="40"/>
      <c r="G104" s="40">
        <v>-4012</v>
      </c>
      <c r="H104" s="16">
        <f t="shared" si="1"/>
        <v>16571014.799999999</v>
      </c>
      <c r="I104" s="47"/>
    </row>
    <row r="105" spans="2:9" s="8" customFormat="1" ht="18" customHeight="1" x14ac:dyDescent="0.25">
      <c r="B105" s="13">
        <v>44854</v>
      </c>
      <c r="C105" s="51">
        <v>24300</v>
      </c>
      <c r="D105" s="51" t="s">
        <v>83</v>
      </c>
      <c r="E105" s="52" t="s">
        <v>58</v>
      </c>
      <c r="F105" s="40"/>
      <c r="G105" s="40">
        <v>-4915</v>
      </c>
      <c r="H105" s="16">
        <f t="shared" si="1"/>
        <v>16566099.799999999</v>
      </c>
      <c r="I105" s="47"/>
    </row>
    <row r="106" spans="2:9" s="8" customFormat="1" ht="18" customHeight="1" x14ac:dyDescent="0.25">
      <c r="B106" s="13">
        <v>44854</v>
      </c>
      <c r="C106" s="51">
        <v>24300</v>
      </c>
      <c r="D106" s="51" t="s">
        <v>51</v>
      </c>
      <c r="E106" s="52" t="s">
        <v>58</v>
      </c>
      <c r="F106" s="40"/>
      <c r="G106" s="40">
        <v>-206</v>
      </c>
      <c r="H106" s="16">
        <f t="shared" si="1"/>
        <v>16565893.799999999</v>
      </c>
      <c r="I106" s="47"/>
    </row>
    <row r="107" spans="2:9" s="8" customFormat="1" ht="18" customHeight="1" x14ac:dyDescent="0.25">
      <c r="B107" s="13">
        <v>44854</v>
      </c>
      <c r="C107" s="51">
        <v>24300</v>
      </c>
      <c r="D107" s="51" t="s">
        <v>84</v>
      </c>
      <c r="E107" s="52" t="s">
        <v>58</v>
      </c>
      <c r="F107" s="40"/>
      <c r="G107" s="40">
        <v>-960</v>
      </c>
      <c r="H107" s="16">
        <f t="shared" si="1"/>
        <v>16564933.799999999</v>
      </c>
      <c r="I107" s="47"/>
    </row>
    <row r="108" spans="2:9" s="8" customFormat="1" ht="18" customHeight="1" x14ac:dyDescent="0.25">
      <c r="B108" s="13">
        <v>44854</v>
      </c>
      <c r="C108" s="51">
        <v>24300</v>
      </c>
      <c r="D108" s="51" t="s">
        <v>65</v>
      </c>
      <c r="E108" s="52" t="s">
        <v>58</v>
      </c>
      <c r="F108" s="40"/>
      <c r="G108" s="40">
        <v>-1900</v>
      </c>
      <c r="H108" s="16">
        <f t="shared" si="1"/>
        <v>16563033.799999999</v>
      </c>
      <c r="I108" s="47"/>
    </row>
    <row r="109" spans="2:9" s="8" customFormat="1" ht="18" customHeight="1" x14ac:dyDescent="0.25">
      <c r="B109" s="13">
        <v>44854</v>
      </c>
      <c r="C109" s="51">
        <v>24300</v>
      </c>
      <c r="D109" s="51" t="s">
        <v>85</v>
      </c>
      <c r="E109" s="52" t="s">
        <v>58</v>
      </c>
      <c r="F109" s="40"/>
      <c r="G109" s="40">
        <v>-1785</v>
      </c>
      <c r="H109" s="16">
        <f t="shared" si="1"/>
        <v>16561248.799999999</v>
      </c>
      <c r="I109" s="47"/>
    </row>
    <row r="110" spans="2:9" s="8" customFormat="1" ht="18" customHeight="1" x14ac:dyDescent="0.25">
      <c r="B110" s="13">
        <v>44854</v>
      </c>
      <c r="C110" s="51">
        <v>24300</v>
      </c>
      <c r="D110" s="51" t="s">
        <v>66</v>
      </c>
      <c r="E110" s="52" t="s">
        <v>58</v>
      </c>
      <c r="F110" s="40"/>
      <c r="G110" s="40">
        <v>-3110.52</v>
      </c>
      <c r="H110" s="16">
        <f t="shared" si="1"/>
        <v>16558138.279999999</v>
      </c>
      <c r="I110" s="47"/>
    </row>
    <row r="111" spans="2:9" s="8" customFormat="1" ht="18" customHeight="1" x14ac:dyDescent="0.25">
      <c r="B111" s="13">
        <v>44854</v>
      </c>
      <c r="C111" s="51">
        <v>24300</v>
      </c>
      <c r="D111" s="51" t="s">
        <v>86</v>
      </c>
      <c r="E111" s="52" t="s">
        <v>58</v>
      </c>
      <c r="F111" s="40"/>
      <c r="G111" s="40">
        <v>-350</v>
      </c>
      <c r="H111" s="16">
        <f t="shared" si="1"/>
        <v>16557788.279999999</v>
      </c>
      <c r="I111" s="47"/>
    </row>
    <row r="112" spans="2:9" s="8" customFormat="1" ht="18" customHeight="1" x14ac:dyDescent="0.25">
      <c r="B112" s="13">
        <v>44854</v>
      </c>
      <c r="C112" s="51">
        <v>24300</v>
      </c>
      <c r="D112" s="51" t="s">
        <v>70</v>
      </c>
      <c r="E112" s="52" t="s">
        <v>58</v>
      </c>
      <c r="F112" s="40"/>
      <c r="G112" s="40">
        <v>-420</v>
      </c>
      <c r="H112" s="16">
        <f t="shared" si="1"/>
        <v>16557368.279999999</v>
      </c>
      <c r="I112" s="47"/>
    </row>
    <row r="113" spans="2:9" s="8" customFormat="1" ht="18" customHeight="1" x14ac:dyDescent="0.25">
      <c r="B113" s="13">
        <v>44854</v>
      </c>
      <c r="C113" s="51">
        <v>24300</v>
      </c>
      <c r="D113" s="51" t="s">
        <v>17</v>
      </c>
      <c r="E113" s="52" t="s">
        <v>58</v>
      </c>
      <c r="F113" s="40"/>
      <c r="G113" s="40">
        <v>-5250</v>
      </c>
      <c r="H113" s="16">
        <f t="shared" si="1"/>
        <v>16552118.279999999</v>
      </c>
      <c r="I113" s="47"/>
    </row>
    <row r="114" spans="2:9" s="8" customFormat="1" ht="18" customHeight="1" x14ac:dyDescent="0.25">
      <c r="B114" s="13"/>
      <c r="C114" s="51"/>
      <c r="D114" s="51"/>
      <c r="E114" s="53" t="s">
        <v>72</v>
      </c>
      <c r="F114" s="40"/>
      <c r="G114" s="40">
        <v>-389.54</v>
      </c>
      <c r="H114" s="16">
        <f t="shared" si="1"/>
        <v>16551728.74</v>
      </c>
      <c r="I114" s="47"/>
    </row>
    <row r="115" spans="2:9" s="8" customFormat="1" ht="18" customHeight="1" x14ac:dyDescent="0.25">
      <c r="B115" s="13"/>
      <c r="C115" s="51"/>
      <c r="D115" s="51"/>
      <c r="E115" s="53"/>
      <c r="F115" s="40"/>
      <c r="G115" s="16"/>
      <c r="H115" s="16">
        <f t="shared" si="1"/>
        <v>16551728.74</v>
      </c>
      <c r="I115" s="47"/>
    </row>
    <row r="116" spans="2:9" s="8" customFormat="1" x14ac:dyDescent="0.25">
      <c r="B116" s="59" t="s">
        <v>39</v>
      </c>
      <c r="C116" s="60"/>
      <c r="D116" s="60"/>
      <c r="E116" s="61"/>
      <c r="F116" s="19">
        <f>SUM(F15:F115)</f>
        <v>7208131.6500000004</v>
      </c>
      <c r="G116" s="19">
        <f>SUM(G15:G115)</f>
        <v>-15018027.909999998</v>
      </c>
      <c r="H116" s="19">
        <f>$H115</f>
        <v>16551728.74</v>
      </c>
      <c r="I116" s="55"/>
    </row>
    <row r="117" spans="2:9" s="8" customFormat="1" x14ac:dyDescent="0.25">
      <c r="B117" s="13">
        <v>44865</v>
      </c>
      <c r="C117" s="14"/>
      <c r="D117" s="14">
        <v>4</v>
      </c>
      <c r="E117" s="20" t="s">
        <v>18</v>
      </c>
      <c r="F117" s="21">
        <v>0</v>
      </c>
      <c r="G117" s="21">
        <v>0</v>
      </c>
      <c r="H117" s="22">
        <f>+H116+F117+G117</f>
        <v>16551728.74</v>
      </c>
      <c r="I117" s="55"/>
    </row>
    <row r="118" spans="2:9" s="8" customFormat="1" x14ac:dyDescent="0.25">
      <c r="B118" s="13">
        <v>44865</v>
      </c>
      <c r="C118" s="14"/>
      <c r="D118" s="14" t="s">
        <v>19</v>
      </c>
      <c r="E118" s="23" t="s">
        <v>20</v>
      </c>
      <c r="F118" s="21">
        <v>0</v>
      </c>
      <c r="G118" s="21"/>
      <c r="H118" s="22">
        <f t="shared" ref="H118:H125" si="2">+H117+F118+G118</f>
        <v>16551728.74</v>
      </c>
      <c r="I118" s="48"/>
    </row>
    <row r="119" spans="2:9" s="8" customFormat="1" ht="31.5" x14ac:dyDescent="0.25">
      <c r="B119" s="13">
        <v>44865</v>
      </c>
      <c r="C119" s="14"/>
      <c r="D119" s="14" t="s">
        <v>21</v>
      </c>
      <c r="E119" s="24" t="s">
        <v>22</v>
      </c>
      <c r="F119" s="25"/>
      <c r="G119" s="25">
        <v>0</v>
      </c>
      <c r="H119" s="22">
        <f t="shared" si="2"/>
        <v>16551728.74</v>
      </c>
      <c r="I119" s="48"/>
    </row>
    <row r="120" spans="2:9" s="8" customFormat="1" ht="31.5" x14ac:dyDescent="0.25">
      <c r="B120" s="13">
        <v>44865</v>
      </c>
      <c r="C120" s="14"/>
      <c r="D120" s="14" t="s">
        <v>23</v>
      </c>
      <c r="E120" s="24" t="s">
        <v>24</v>
      </c>
      <c r="F120" s="25">
        <v>0</v>
      </c>
      <c r="G120" s="25">
        <v>0</v>
      </c>
      <c r="H120" s="22">
        <f t="shared" si="2"/>
        <v>16551728.74</v>
      </c>
      <c r="I120" s="48"/>
    </row>
    <row r="121" spans="2:9" s="8" customFormat="1" x14ac:dyDescent="0.25">
      <c r="B121" s="13">
        <v>44865</v>
      </c>
      <c r="C121" s="14"/>
      <c r="D121" s="14" t="s">
        <v>25</v>
      </c>
      <c r="E121" s="23" t="s">
        <v>26</v>
      </c>
      <c r="F121" s="21">
        <v>109945</v>
      </c>
      <c r="G121" s="21"/>
      <c r="H121" s="22">
        <f t="shared" si="2"/>
        <v>16661673.74</v>
      </c>
      <c r="I121" s="48"/>
    </row>
    <row r="122" spans="2:9" s="8" customFormat="1" x14ac:dyDescent="0.25">
      <c r="B122" s="13">
        <v>44865</v>
      </c>
      <c r="C122" s="14"/>
      <c r="D122" s="14" t="s">
        <v>27</v>
      </c>
      <c r="E122" s="24" t="s">
        <v>28</v>
      </c>
      <c r="F122" s="25"/>
      <c r="G122" s="25">
        <v>0</v>
      </c>
      <c r="H122" s="22">
        <f t="shared" si="2"/>
        <v>16661673.74</v>
      </c>
      <c r="I122" s="48"/>
    </row>
    <row r="123" spans="2:9" s="8" customFormat="1" x14ac:dyDescent="0.25">
      <c r="B123" s="13">
        <v>44865</v>
      </c>
      <c r="C123" s="14"/>
      <c r="D123" s="14" t="s">
        <v>29</v>
      </c>
      <c r="E123" s="24" t="s">
        <v>30</v>
      </c>
      <c r="F123" s="25">
        <v>0</v>
      </c>
      <c r="G123" s="25">
        <v>0</v>
      </c>
      <c r="H123" s="22">
        <f t="shared" si="2"/>
        <v>16661673.74</v>
      </c>
      <c r="I123" s="48"/>
    </row>
    <row r="124" spans="2:9" x14ac:dyDescent="0.25">
      <c r="B124" s="13">
        <v>44865</v>
      </c>
      <c r="C124" s="14"/>
      <c r="D124" s="14" t="s">
        <v>31</v>
      </c>
      <c r="E124" s="23" t="s">
        <v>32</v>
      </c>
      <c r="F124" s="21">
        <v>0</v>
      </c>
      <c r="G124" s="21">
        <v>0</v>
      </c>
      <c r="H124" s="22">
        <f t="shared" si="2"/>
        <v>16661673.74</v>
      </c>
    </row>
    <row r="125" spans="2:9" ht="31.5" x14ac:dyDescent="0.25">
      <c r="B125" s="13">
        <v>44865</v>
      </c>
      <c r="C125" s="14"/>
      <c r="D125" s="14" t="s">
        <v>33</v>
      </c>
      <c r="E125" s="24" t="s">
        <v>34</v>
      </c>
      <c r="F125" s="25">
        <v>0</v>
      </c>
      <c r="G125" s="25">
        <v>0</v>
      </c>
      <c r="H125" s="22">
        <f t="shared" si="2"/>
        <v>16661673.74</v>
      </c>
    </row>
    <row r="126" spans="2:9" x14ac:dyDescent="0.25">
      <c r="B126" s="13">
        <v>44865</v>
      </c>
      <c r="C126" s="26"/>
      <c r="D126" s="26"/>
      <c r="E126" s="27" t="s">
        <v>35</v>
      </c>
      <c r="F126" s="28">
        <v>0</v>
      </c>
      <c r="G126" s="28">
        <v>0</v>
      </c>
      <c r="H126" s="29">
        <f>+H125</f>
        <v>16661673.74</v>
      </c>
    </row>
    <row r="127" spans="2:9" x14ac:dyDescent="0.25">
      <c r="B127" s="56" t="s">
        <v>38</v>
      </c>
      <c r="C127" s="57"/>
      <c r="D127" s="57"/>
      <c r="E127" s="58"/>
      <c r="F127" s="30">
        <f>SUM(F15:F115)</f>
        <v>7208131.6500000004</v>
      </c>
      <c r="G127" s="30">
        <f>SUM(G17:G115)</f>
        <v>-15018027.909999998</v>
      </c>
      <c r="H127" s="31">
        <f>$H115</f>
        <v>16551728.74</v>
      </c>
    </row>
    <row r="128" spans="2:9" x14ac:dyDescent="0.25">
      <c r="B128" s="32" t="s">
        <v>36</v>
      </c>
      <c r="C128" s="33"/>
      <c r="D128" s="33"/>
      <c r="E128" s="34"/>
      <c r="F128" s="35"/>
      <c r="G128" s="36"/>
      <c r="H128" s="34"/>
    </row>
    <row r="129" spans="2:8" x14ac:dyDescent="0.25">
      <c r="B129" s="32" t="s">
        <v>120</v>
      </c>
      <c r="C129" s="33"/>
      <c r="D129" s="33"/>
      <c r="E129" s="34"/>
      <c r="F129" s="35"/>
      <c r="G129" s="36"/>
      <c r="H129" s="34"/>
    </row>
    <row r="130" spans="2:8" x14ac:dyDescent="0.25">
      <c r="B130" s="32" t="s">
        <v>121</v>
      </c>
      <c r="C130" s="33"/>
      <c r="D130" s="33"/>
      <c r="E130" s="34"/>
      <c r="F130" s="35"/>
      <c r="G130" s="36"/>
      <c r="H130" s="34"/>
    </row>
    <row r="131" spans="2:8" x14ac:dyDescent="0.25">
      <c r="B131" s="32"/>
      <c r="C131" s="33"/>
      <c r="D131" s="33"/>
      <c r="E131" s="34"/>
      <c r="F131" s="35"/>
      <c r="G131" s="36"/>
      <c r="H131" s="34"/>
    </row>
    <row r="132" spans="2:8" x14ac:dyDescent="0.25">
      <c r="B132" s="32"/>
      <c r="C132" s="33"/>
      <c r="D132" s="33"/>
      <c r="E132" s="34"/>
      <c r="F132" s="35"/>
      <c r="G132" s="36"/>
      <c r="H132" s="34"/>
    </row>
    <row r="133" spans="2:8" x14ac:dyDescent="0.25">
      <c r="B133" s="32"/>
      <c r="C133" s="33"/>
      <c r="D133" s="33"/>
      <c r="E133" s="34"/>
      <c r="F133" s="35"/>
      <c r="G133" s="36"/>
      <c r="H133" s="34"/>
    </row>
    <row r="134" spans="2:8" x14ac:dyDescent="0.25">
      <c r="B134" s="34"/>
      <c r="C134" s="33"/>
      <c r="D134" s="33"/>
      <c r="F134" s="35"/>
      <c r="G134" s="36"/>
      <c r="H134" s="34"/>
    </row>
    <row r="135" spans="2:8" x14ac:dyDescent="0.25">
      <c r="B135" s="37" t="s">
        <v>37</v>
      </c>
      <c r="C135" s="8"/>
      <c r="D135" s="38"/>
      <c r="E135" s="1"/>
      <c r="F135" s="8"/>
      <c r="G135" s="37"/>
      <c r="H135" s="8"/>
    </row>
    <row r="136" spans="2:8" x14ac:dyDescent="0.25">
      <c r="B136" s="18" t="s">
        <v>43</v>
      </c>
      <c r="C136" s="8"/>
      <c r="D136" s="1"/>
      <c r="E136" s="34"/>
      <c r="F136" s="8"/>
      <c r="G136" s="18"/>
      <c r="H136" s="8"/>
    </row>
    <row r="137" spans="2:8" x14ac:dyDescent="0.25">
      <c r="B137" s="39" t="s">
        <v>44</v>
      </c>
      <c r="C137" s="8"/>
      <c r="D137" s="1"/>
      <c r="E137" s="1"/>
      <c r="F137" s="8"/>
      <c r="G137" s="39"/>
      <c r="H137" s="8"/>
    </row>
  </sheetData>
  <mergeCells count="11">
    <mergeCell ref="B127:E127"/>
    <mergeCell ref="B116:E116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4" fitToHeight="2" pageOrder="overThenDown" orientation="landscape" r:id="rId1"/>
  <rowBreaks count="1" manualBreakCount="1">
    <brk id="8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Octubre.2022 OAI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2022-11-15T14:58:12Z</cp:lastPrinted>
  <dcterms:created xsi:type="dcterms:W3CDTF">2022-04-04T13:01:07Z</dcterms:created>
  <dcterms:modified xsi:type="dcterms:W3CDTF">2022-11-17T15:26:44Z</dcterms:modified>
</cp:coreProperties>
</file>