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Finanzas\Ingresos y Egresos\Formato Abierto\"/>
    </mc:Choice>
  </mc:AlternateContent>
  <bookViews>
    <workbookView xWindow="0" yWindow="0" windowWidth="19200" windowHeight="6900"/>
  </bookViews>
  <sheets>
    <sheet name="MARZ.2022 OA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" l="1"/>
  <c r="H15" i="1"/>
  <c r="G102" i="1"/>
  <c r="G113" i="1" l="1"/>
  <c r="F113" i="1"/>
  <c r="H16" i="1" l="1"/>
  <c r="H17" i="1" s="1"/>
  <c r="H18" i="1" l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l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l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/>
</calcChain>
</file>

<file path=xl/sharedStrings.xml><?xml version="1.0" encoding="utf-8"?>
<sst xmlns="http://schemas.openxmlformats.org/spreadsheetml/2006/main" count="212" uniqueCount="101">
  <si>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</si>
  <si>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</si>
  <si>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</si>
  <si>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</si>
  <si>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</si>
  <si>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</si>
  <si>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</si>
  <si>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</si>
  <si>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</si>
  <si>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</si>
  <si>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</si>
  <si>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</si>
  <si>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</si>
  <si>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</si>
  <si>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</si>
  <si>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>2.2.1.5.01</t>
  </si>
  <si>
    <t>2.2.6.3.01</t>
  </si>
  <si>
    <t>2.3.1.1.01</t>
  </si>
  <si>
    <t>2.3.3.3.01</t>
  </si>
  <si>
    <t>2.3.9.6.01</t>
  </si>
  <si>
    <t>2.2.3.1.01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</si>
  <si>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</si>
  <si>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</si>
  <si>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</si>
  <si>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</si>
  <si>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</si>
  <si>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</si>
  <si>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</si>
  <si>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</si>
  <si>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</si>
  <si>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</si>
  <si>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</si>
  <si>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</si>
  <si>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</si>
  <si>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</si>
  <si>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</si>
  <si>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</si>
  <si>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</si>
  <si>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</si>
  <si>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</si>
  <si>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</si>
  <si>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</si>
  <si>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</si>
  <si>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ALTICE DOMINICANA S.A</t>
  </si>
  <si>
    <t>SEGURO NACIONAL DE SALUD</t>
  </si>
  <si>
    <t>Fecha de registro: hasta el 30 de abril 2022.</t>
  </si>
  <si>
    <t>Fecha de imputación: hasta el 30 de abril 2022.</t>
  </si>
  <si>
    <t>Cuenta Bancaria: 010-391957-0</t>
  </si>
  <si>
    <t xml:space="preserve">                                 Yuderqui Alvarado</t>
  </si>
  <si>
    <t xml:space="preserve">                                 Enc. Div. Tesorería</t>
  </si>
  <si>
    <t>Ingresos - Egresos - Abril 2022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</si>
  <si>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</si>
  <si>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</si>
  <si>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</si>
  <si>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</si>
  <si>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</si>
  <si>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</si>
  <si>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2.3.3.2.01</t>
  </si>
  <si>
    <t>2.3.5.5.01</t>
  </si>
  <si>
    <t>1/4/200</t>
  </si>
  <si>
    <t>2.3.7.1.01</t>
  </si>
  <si>
    <t>2.3.9.1.01</t>
  </si>
  <si>
    <t>2.2.1.7.01</t>
  </si>
  <si>
    <t>2.3.1.2.01</t>
  </si>
  <si>
    <t>2.1.1.3.01</t>
  </si>
  <si>
    <t>2.2.2.5.03</t>
  </si>
  <si>
    <t>2.1.2.2.05</t>
  </si>
  <si>
    <t>2.2.7.2.01</t>
  </si>
  <si>
    <t>2.2.7.2.08</t>
  </si>
  <si>
    <t>2.3.7.2.06</t>
  </si>
  <si>
    <t>2.2.1.3.01</t>
  </si>
  <si>
    <t>2.1.2.2.09</t>
  </si>
  <si>
    <t>ACUARIO NACIONAL</t>
  </si>
  <si>
    <t>KEISY JOSE MERCADO TATY</t>
  </si>
  <si>
    <t>TORIBIO VALENTIN ROSARIO</t>
  </si>
  <si>
    <t>GRUPO DE MANTENIMIENTO Y SERVICIOS (GRUMASERVI), SRL</t>
  </si>
  <si>
    <t>REFRI ELECTRIC REYNOSO GIL, EIRL</t>
  </si>
  <si>
    <t>SUMINISTROS GUIPARK, SRL</t>
  </si>
  <si>
    <t>GTG INDUSTRIAL, SRL</t>
  </si>
  <si>
    <t>ANA MARIA MARTINEZ, SRL</t>
  </si>
  <si>
    <t>PROLINDES COMERCIAL, SRL</t>
  </si>
  <si>
    <t>CAASD</t>
  </si>
  <si>
    <t>DISTHECA, SRL</t>
  </si>
  <si>
    <t>SUNIX PETROLEUM, SRL</t>
  </si>
  <si>
    <t>DISTRIBUIDORA DELGADO MENDEZ, SRL</t>
  </si>
  <si>
    <t>DANEYI RAMIREZ ALVARADO</t>
  </si>
  <si>
    <t>2.2.4.1.01</t>
  </si>
  <si>
    <t>2.2.4.4.01</t>
  </si>
  <si>
    <t>2.2.5.8.01</t>
  </si>
  <si>
    <t>2.2.7.2.06</t>
  </si>
  <si>
    <t>2.3.7.1.04</t>
  </si>
  <si>
    <t>2.3.7.2.04</t>
  </si>
  <si>
    <t>2.3.7.2.05</t>
  </si>
  <si>
    <t>2.3.1.3.03</t>
  </si>
  <si>
    <t>WENDY CAROLINA GOMEZ</t>
  </si>
  <si>
    <t>2.3.6.3.06</t>
  </si>
  <si>
    <t>2.2.2.1.01</t>
  </si>
  <si>
    <t>2.2.1.8.01</t>
  </si>
  <si>
    <t>AYUNTAMIENTO SANTO DOMINGO ESTE</t>
  </si>
  <si>
    <t>2.3.4.2.01</t>
  </si>
  <si>
    <t xml:space="preserve">COMICIONES BANCARIAS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</si>
</sst>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0" fontId="10" fillId="0" borderId="0" xfId="0" applyFont="1" applyBorder="1"/>
    <xf numFmtId="4" fontId="11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Border="1" applyAlignment="1">
      <alignment vertical="center" wrapText="1"/>
    </xf>
    <xf numFmtId="0" fontId="7" fillId="2" borderId="0" xfId="0" applyFont="1" applyFill="1"/>
    <xf numFmtId="43" fontId="2" fillId="0" borderId="0" xfId="0" applyNumberFormat="1" applyFont="1"/>
    <xf numFmtId="0" fontId="4" fillId="2" borderId="0" xfId="0" applyFont="1" applyFill="1"/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3" fontId="6" fillId="0" borderId="0" xfId="0" applyNumberFormat="1" applyFont="1"/>
    <xf numFmtId="0" fontId="3" fillId="0" borderId="0" xfId="0" applyFont="1" applyFill="1"/>
    <xf numFmtId="0" fontId="4" fillId="0" borderId="0" xfId="0" applyFont="1" applyFill="1" applyBorder="1" applyAlignment="1"/>
    <xf numFmtId="0" fontId="6" fillId="0" borderId="0" xfId="0" applyFont="1" applyFill="1"/>
    <xf numFmtId="43" fontId="2" fillId="0" borderId="0" xfId="0" applyNumberFormat="1" applyFont="1" applyFill="1" applyAlignment="1">
      <alignment vertical="center"/>
    </xf>
    <xf numFmtId="0" fontId="5" fillId="0" borderId="0" xfId="0" applyFont="1" applyFill="1"/>
    <xf numFmtId="43" fontId="7" fillId="0" borderId="0" xfId="0" applyNumberFormat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25"/>
  <sheetViews>
    <sheetView showGridLines="0" tabSelected="1" zoomScale="70" zoomScaleNormal="70" workbookViewId="0">
      <selection activeCell="D136" sqref="D136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2.285156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46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  <c r="I7" s="44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  <c r="I8" s="44"/>
    </row>
    <row r="9" spans="1:10" s="5" customFormat="1" x14ac:dyDescent="0.25">
      <c r="A9" s="4"/>
      <c r="B9" s="60"/>
      <c r="C9" s="60"/>
      <c r="D9" s="60"/>
      <c r="E9" s="60"/>
      <c r="F9" s="60"/>
      <c r="G9" s="60"/>
      <c r="H9" s="60"/>
    </row>
    <row r="10" spans="1:10" s="5" customFormat="1" ht="20.25" x14ac:dyDescent="0.3">
      <c r="A10" s="4"/>
      <c r="B10" s="61" t="s">
        <v>50</v>
      </c>
      <c r="C10" s="61"/>
      <c r="D10" s="61"/>
      <c r="E10" s="61"/>
      <c r="F10" s="61"/>
      <c r="G10" s="61"/>
      <c r="H10" s="61"/>
    </row>
    <row r="11" spans="1:10" s="7" customFormat="1" x14ac:dyDescent="0.25">
      <c r="A11" s="6"/>
      <c r="B11" s="62" t="s">
        <v>0</v>
      </c>
      <c r="C11" s="62"/>
      <c r="D11" s="62"/>
      <c r="E11" s="62"/>
      <c r="F11" s="62"/>
      <c r="G11" s="62"/>
      <c r="H11" s="62"/>
    </row>
    <row r="12" spans="1:10" s="7" customFormat="1" ht="20.25" x14ac:dyDescent="0.3">
      <c r="A12" s="6"/>
      <c r="B12" s="63" t="s">
        <v>47</v>
      </c>
      <c r="C12" s="63"/>
      <c r="D12" s="63"/>
      <c r="E12" s="63"/>
      <c r="F12" s="63"/>
      <c r="G12" s="63"/>
      <c r="H12" s="63"/>
      <c r="I12" s="45"/>
    </row>
    <row r="13" spans="1:10" x14ac:dyDescent="0.25">
      <c r="A13" s="8"/>
      <c r="B13" s="64" t="s">
        <v>1</v>
      </c>
      <c r="C13" s="64" t="s">
        <v>2</v>
      </c>
      <c r="D13" s="64" t="s">
        <v>3</v>
      </c>
      <c r="E13" s="9" t="s">
        <v>4</v>
      </c>
      <c r="F13" s="64" t="s">
        <v>5</v>
      </c>
      <c r="G13" s="66" t="s">
        <v>6</v>
      </c>
      <c r="H13" s="9" t="s">
        <v>7</v>
      </c>
    </row>
    <row r="14" spans="1:10" x14ac:dyDescent="0.25">
      <c r="A14" s="8"/>
      <c r="B14" s="65"/>
      <c r="C14" s="65"/>
      <c r="D14" s="65"/>
      <c r="E14" s="11" t="s">
        <v>8</v>
      </c>
      <c r="F14" s="65"/>
      <c r="G14" s="67"/>
      <c r="H14" s="50">
        <v>14507594</v>
      </c>
      <c r="I14" s="49"/>
      <c r="J14" s="43"/>
    </row>
    <row r="15" spans="1:10" s="12" customFormat="1" ht="18" customHeight="1" x14ac:dyDescent="0.25">
      <c r="B15" s="13">
        <v>44656</v>
      </c>
      <c r="C15" s="14">
        <v>2314</v>
      </c>
      <c r="D15" s="14" t="s">
        <v>51</v>
      </c>
      <c r="E15" s="15" t="s">
        <v>52</v>
      </c>
      <c r="F15" s="16">
        <v>833333.33</v>
      </c>
      <c r="G15" s="16"/>
      <c r="H15" s="16">
        <f>+H14+F15+G15</f>
        <v>15340927.33</v>
      </c>
      <c r="I15" s="47"/>
    </row>
    <row r="16" spans="1:10" s="12" customFormat="1" ht="18" customHeight="1" x14ac:dyDescent="0.25">
      <c r="B16" s="13">
        <v>44656</v>
      </c>
      <c r="C16" s="14">
        <v>2315</v>
      </c>
      <c r="D16" s="14" t="s">
        <v>9</v>
      </c>
      <c r="E16" s="15" t="s">
        <v>53</v>
      </c>
      <c r="F16" s="16">
        <v>4970833.32</v>
      </c>
      <c r="G16" s="16"/>
      <c r="H16" s="16">
        <f t="shared" ref="H16:H33" si="0">+H15+F16+G16</f>
        <v>20311760.649999999</v>
      </c>
      <c r="I16" s="47"/>
    </row>
    <row r="17" spans="2:9" s="12" customFormat="1" ht="18" customHeight="1" x14ac:dyDescent="0.25">
      <c r="B17" s="13">
        <v>44681</v>
      </c>
      <c r="C17" s="41" t="s">
        <v>56</v>
      </c>
      <c r="D17" s="41" t="s">
        <v>54</v>
      </c>
      <c r="E17" s="42" t="s">
        <v>55</v>
      </c>
      <c r="F17" s="40">
        <v>2778349</v>
      </c>
      <c r="G17" s="40"/>
      <c r="H17" s="40">
        <f t="shared" si="0"/>
        <v>23090109.649999999</v>
      </c>
      <c r="I17" s="47"/>
    </row>
    <row r="18" spans="2:9" s="17" customFormat="1" ht="18" customHeight="1" x14ac:dyDescent="0.25">
      <c r="B18" s="13">
        <v>44652</v>
      </c>
      <c r="C18" s="41">
        <v>205</v>
      </c>
      <c r="D18" s="41" t="s">
        <v>17</v>
      </c>
      <c r="E18" s="42" t="s">
        <v>84</v>
      </c>
      <c r="F18" s="40"/>
      <c r="G18" s="40">
        <v>-33934.01</v>
      </c>
      <c r="H18" s="40">
        <f>+H17+F18+G18</f>
        <v>23056175.639999997</v>
      </c>
      <c r="I18" s="47"/>
    </row>
    <row r="19" spans="2:9" s="18" customFormat="1" ht="18" customHeight="1" x14ac:dyDescent="0.25">
      <c r="B19" s="13" t="s">
        <v>59</v>
      </c>
      <c r="C19" s="41">
        <v>205</v>
      </c>
      <c r="D19" s="41" t="s">
        <v>57</v>
      </c>
      <c r="E19" s="42" t="s">
        <v>84</v>
      </c>
      <c r="F19" s="40"/>
      <c r="G19" s="40">
        <v>-4850</v>
      </c>
      <c r="H19" s="40">
        <f t="shared" si="0"/>
        <v>23051325.639999997</v>
      </c>
      <c r="I19" s="47"/>
    </row>
    <row r="20" spans="2:9" s="12" customFormat="1" ht="18" customHeight="1" x14ac:dyDescent="0.25">
      <c r="B20" s="13">
        <v>44652</v>
      </c>
      <c r="C20" s="41">
        <v>205</v>
      </c>
      <c r="D20" s="41" t="s">
        <v>58</v>
      </c>
      <c r="E20" s="42" t="s">
        <v>84</v>
      </c>
      <c r="F20" s="40"/>
      <c r="G20" s="40">
        <v>-3500</v>
      </c>
      <c r="H20" s="40">
        <f t="shared" si="0"/>
        <v>23047825.639999997</v>
      </c>
      <c r="I20" s="47"/>
    </row>
    <row r="21" spans="2:9" s="8" customFormat="1" ht="18" customHeight="1" x14ac:dyDescent="0.25">
      <c r="B21" s="13">
        <v>44652</v>
      </c>
      <c r="C21" s="41">
        <v>213</v>
      </c>
      <c r="D21" s="41" t="s">
        <v>60</v>
      </c>
      <c r="E21" s="42" t="s">
        <v>83</v>
      </c>
      <c r="F21" s="40"/>
      <c r="G21" s="40">
        <v>-1200000</v>
      </c>
      <c r="H21" s="40">
        <f t="shared" si="0"/>
        <v>21847825.639999997</v>
      </c>
      <c r="I21" s="47"/>
    </row>
    <row r="22" spans="2:9" s="8" customFormat="1" ht="18" customHeight="1" x14ac:dyDescent="0.25">
      <c r="B22" s="13">
        <v>44655</v>
      </c>
      <c r="C22" s="41">
        <v>215</v>
      </c>
      <c r="D22" s="41" t="s">
        <v>10</v>
      </c>
      <c r="E22" s="42" t="s">
        <v>72</v>
      </c>
      <c r="F22" s="40"/>
      <c r="G22" s="40">
        <v>-22150</v>
      </c>
      <c r="H22" s="40">
        <f t="shared" si="0"/>
        <v>21825675.639999997</v>
      </c>
      <c r="I22" s="47"/>
    </row>
    <row r="23" spans="2:9" s="8" customFormat="1" ht="18" customHeight="1" x14ac:dyDescent="0.25">
      <c r="B23" s="13">
        <v>44655</v>
      </c>
      <c r="C23" s="41">
        <v>215</v>
      </c>
      <c r="D23" s="41" t="s">
        <v>12</v>
      </c>
      <c r="E23" s="42" t="s">
        <v>72</v>
      </c>
      <c r="F23" s="40"/>
      <c r="G23" s="40">
        <v>-1570.44</v>
      </c>
      <c r="H23" s="40">
        <f t="shared" si="0"/>
        <v>21824105.199999996</v>
      </c>
      <c r="I23" s="47"/>
    </row>
    <row r="24" spans="2:9" s="8" customFormat="1" ht="18" customHeight="1" x14ac:dyDescent="0.25">
      <c r="B24" s="13">
        <v>44655</v>
      </c>
      <c r="C24" s="41">
        <v>215</v>
      </c>
      <c r="D24" s="41" t="s">
        <v>11</v>
      </c>
      <c r="E24" s="42" t="s">
        <v>72</v>
      </c>
      <c r="F24" s="40"/>
      <c r="G24" s="40">
        <v>-1572.65</v>
      </c>
      <c r="H24" s="40">
        <f t="shared" si="0"/>
        <v>21822532.549999997</v>
      </c>
      <c r="I24" s="47"/>
    </row>
    <row r="25" spans="2:9" s="8" customFormat="1" ht="18" customHeight="1" x14ac:dyDescent="0.25">
      <c r="B25" s="13">
        <v>44655</v>
      </c>
      <c r="C25" s="41">
        <v>215</v>
      </c>
      <c r="D25" s="41" t="s">
        <v>13</v>
      </c>
      <c r="E25" s="42" t="s">
        <v>72</v>
      </c>
      <c r="F25" s="40"/>
      <c r="G25" s="40">
        <v>-265.8</v>
      </c>
      <c r="H25" s="40">
        <f t="shared" si="0"/>
        <v>21822266.749999996</v>
      </c>
      <c r="I25" s="47"/>
    </row>
    <row r="26" spans="2:9" s="8" customFormat="1" ht="18" customHeight="1" x14ac:dyDescent="0.25">
      <c r="B26" s="13">
        <v>44656</v>
      </c>
      <c r="C26" s="41">
        <v>218</v>
      </c>
      <c r="D26" s="41" t="s">
        <v>61</v>
      </c>
      <c r="E26" s="42" t="s">
        <v>82</v>
      </c>
      <c r="F26" s="40"/>
      <c r="G26" s="40">
        <v>-8820.5</v>
      </c>
      <c r="H26" s="40">
        <f t="shared" si="0"/>
        <v>21813446.249999996</v>
      </c>
      <c r="I26" s="47"/>
    </row>
    <row r="27" spans="2:9" s="8" customFormat="1" ht="18" customHeight="1" x14ac:dyDescent="0.25">
      <c r="B27" s="13">
        <v>44656</v>
      </c>
      <c r="C27" s="41">
        <v>218</v>
      </c>
      <c r="D27" s="41" t="s">
        <v>57</v>
      </c>
      <c r="E27" s="42" t="s">
        <v>82</v>
      </c>
      <c r="F27" s="40"/>
      <c r="G27" s="40">
        <v>-73797.2</v>
      </c>
      <c r="H27" s="40">
        <f t="shared" si="0"/>
        <v>21739649.049999997</v>
      </c>
      <c r="I27" s="47"/>
    </row>
    <row r="28" spans="2:9" s="8" customFormat="1" ht="18" customHeight="1" x14ac:dyDescent="0.25">
      <c r="B28" s="13">
        <v>44656</v>
      </c>
      <c r="C28" s="41">
        <v>220</v>
      </c>
      <c r="D28" s="41" t="s">
        <v>62</v>
      </c>
      <c r="E28" s="42" t="s">
        <v>81</v>
      </c>
      <c r="F28" s="40"/>
      <c r="G28" s="40">
        <v>-5788</v>
      </c>
      <c r="H28" s="40">
        <f t="shared" si="0"/>
        <v>21733861.049999997</v>
      </c>
      <c r="I28" s="47"/>
    </row>
    <row r="29" spans="2:9" s="8" customFormat="1" ht="18" customHeight="1" x14ac:dyDescent="0.25">
      <c r="B29" s="13">
        <v>44657</v>
      </c>
      <c r="C29" s="41">
        <v>223</v>
      </c>
      <c r="D29" s="41" t="s">
        <v>61</v>
      </c>
      <c r="E29" s="42" t="s">
        <v>80</v>
      </c>
      <c r="F29" s="40"/>
      <c r="G29" s="40">
        <v>-23718</v>
      </c>
      <c r="H29" s="40">
        <f t="shared" si="0"/>
        <v>21710143.049999997</v>
      </c>
      <c r="I29" s="47"/>
    </row>
    <row r="30" spans="2:9" s="8" customFormat="1" ht="18" customHeight="1" x14ac:dyDescent="0.25">
      <c r="B30" s="13">
        <v>44657</v>
      </c>
      <c r="C30" s="41">
        <v>223</v>
      </c>
      <c r="D30" s="41" t="s">
        <v>57</v>
      </c>
      <c r="E30" s="42" t="s">
        <v>80</v>
      </c>
      <c r="F30" s="40"/>
      <c r="G30" s="40">
        <v>-896.8</v>
      </c>
      <c r="H30" s="40">
        <f t="shared" si="0"/>
        <v>21709246.249999996</v>
      </c>
      <c r="I30" s="47"/>
    </row>
    <row r="31" spans="2:9" s="8" customFormat="1" ht="18" customHeight="1" x14ac:dyDescent="0.25">
      <c r="B31" s="13">
        <v>44659</v>
      </c>
      <c r="C31" s="41">
        <v>233</v>
      </c>
      <c r="D31" s="41" t="s">
        <v>63</v>
      </c>
      <c r="E31" s="42" t="s">
        <v>79</v>
      </c>
      <c r="F31" s="40"/>
      <c r="G31" s="40">
        <v>-29877.5</v>
      </c>
      <c r="H31" s="40">
        <f t="shared" si="0"/>
        <v>21679368.749999996</v>
      </c>
      <c r="I31" s="47"/>
    </row>
    <row r="32" spans="2:9" s="8" customFormat="1" ht="18" customHeight="1" x14ac:dyDescent="0.25">
      <c r="B32" s="13">
        <v>44664</v>
      </c>
      <c r="C32" s="41">
        <v>249</v>
      </c>
      <c r="D32" s="41" t="s">
        <v>61</v>
      </c>
      <c r="E32" s="42" t="s">
        <v>78</v>
      </c>
      <c r="F32" s="40"/>
      <c r="G32" s="40">
        <v>-35276.69</v>
      </c>
      <c r="H32" s="40">
        <f t="shared" si="0"/>
        <v>21644092.059999995</v>
      </c>
      <c r="I32" s="47"/>
    </row>
    <row r="33" spans="2:9" s="8" customFormat="1" ht="18" customHeight="1" x14ac:dyDescent="0.25">
      <c r="B33" s="13">
        <v>44664</v>
      </c>
      <c r="C33" s="41">
        <v>249</v>
      </c>
      <c r="D33" s="41" t="s">
        <v>58</v>
      </c>
      <c r="E33" s="42" t="s">
        <v>78</v>
      </c>
      <c r="F33" s="40"/>
      <c r="G33" s="40">
        <v>-68381</v>
      </c>
      <c r="H33" s="40">
        <f t="shared" si="0"/>
        <v>21575711.059999995</v>
      </c>
      <c r="I33" s="47"/>
    </row>
    <row r="34" spans="2:9" s="8" customFormat="1" ht="18" customHeight="1" x14ac:dyDescent="0.25">
      <c r="B34" s="13">
        <v>44664</v>
      </c>
      <c r="C34" s="41">
        <v>251</v>
      </c>
      <c r="D34" s="41" t="s">
        <v>61</v>
      </c>
      <c r="E34" s="42" t="s">
        <v>77</v>
      </c>
      <c r="F34" s="40"/>
      <c r="G34" s="40">
        <v>-38811.620000000003</v>
      </c>
      <c r="H34" s="40">
        <f>+H33+F34+G34</f>
        <v>21536899.439999994</v>
      </c>
      <c r="I34" s="47"/>
    </row>
    <row r="35" spans="2:9" s="8" customFormat="1" ht="18" customHeight="1" x14ac:dyDescent="0.25">
      <c r="B35" s="13">
        <v>44664</v>
      </c>
      <c r="C35" s="41">
        <v>254</v>
      </c>
      <c r="D35" s="41" t="s">
        <v>10</v>
      </c>
      <c r="E35" s="42" t="s">
        <v>72</v>
      </c>
      <c r="F35" s="40"/>
      <c r="G35" s="40">
        <v>-3093400</v>
      </c>
      <c r="H35" s="40">
        <f t="shared" ref="H35:H101" si="1">+H34+F35+G35</f>
        <v>18443499.439999994</v>
      </c>
      <c r="I35" s="47"/>
    </row>
    <row r="36" spans="2:9" s="8" customFormat="1" ht="18" customHeight="1" x14ac:dyDescent="0.25">
      <c r="B36" s="13">
        <v>44664</v>
      </c>
      <c r="C36" s="41">
        <v>254</v>
      </c>
      <c r="D36" s="41" t="s">
        <v>12</v>
      </c>
      <c r="E36" s="42" t="s">
        <v>72</v>
      </c>
      <c r="F36" s="40"/>
      <c r="G36" s="40">
        <v>-215963.2</v>
      </c>
      <c r="H36" s="40">
        <f t="shared" si="1"/>
        <v>18227536.239999995</v>
      </c>
      <c r="I36" s="47"/>
    </row>
    <row r="37" spans="2:9" s="8" customFormat="1" ht="18" customHeight="1" x14ac:dyDescent="0.25">
      <c r="B37" s="13">
        <v>44664</v>
      </c>
      <c r="C37" s="41">
        <v>254</v>
      </c>
      <c r="D37" s="41" t="s">
        <v>11</v>
      </c>
      <c r="E37" s="42" t="s">
        <v>72</v>
      </c>
      <c r="F37" s="40"/>
      <c r="G37" s="40">
        <v>-219631.43</v>
      </c>
      <c r="H37" s="40">
        <f t="shared" si="1"/>
        <v>18007904.809999995</v>
      </c>
      <c r="I37" s="47"/>
    </row>
    <row r="38" spans="2:9" s="8" customFormat="1" ht="18" customHeight="1" x14ac:dyDescent="0.25">
      <c r="B38" s="13">
        <v>44664</v>
      </c>
      <c r="C38" s="41">
        <v>254</v>
      </c>
      <c r="D38" s="41" t="s">
        <v>13</v>
      </c>
      <c r="E38" s="42" t="s">
        <v>72</v>
      </c>
      <c r="F38" s="40"/>
      <c r="G38" s="40">
        <v>-32571.599999999999</v>
      </c>
      <c r="H38" s="40">
        <f t="shared" si="1"/>
        <v>17975333.209999993</v>
      </c>
      <c r="I38" s="47"/>
    </row>
    <row r="39" spans="2:9" s="8" customFormat="1" ht="18" customHeight="1" x14ac:dyDescent="0.25">
      <c r="B39" s="13">
        <v>44664</v>
      </c>
      <c r="C39" s="41">
        <v>256</v>
      </c>
      <c r="D39" s="41" t="s">
        <v>10</v>
      </c>
      <c r="E39" s="42" t="s">
        <v>72</v>
      </c>
      <c r="F39" s="40"/>
      <c r="G39" s="40">
        <v>-66000</v>
      </c>
      <c r="H39" s="40">
        <f t="shared" si="1"/>
        <v>17909333.209999993</v>
      </c>
      <c r="I39" s="47"/>
    </row>
    <row r="40" spans="2:9" s="8" customFormat="1" ht="18" customHeight="1" x14ac:dyDescent="0.25">
      <c r="B40" s="13">
        <v>44664</v>
      </c>
      <c r="C40" s="41">
        <v>256</v>
      </c>
      <c r="D40" s="41" t="s">
        <v>12</v>
      </c>
      <c r="E40" s="42" t="s">
        <v>72</v>
      </c>
      <c r="F40" s="40"/>
      <c r="G40" s="40">
        <v>-4679.3999999999996</v>
      </c>
      <c r="H40" s="40">
        <f t="shared" si="1"/>
        <v>17904653.809999995</v>
      </c>
      <c r="I40" s="47"/>
    </row>
    <row r="41" spans="2:9" s="8" customFormat="1" ht="18" customHeight="1" x14ac:dyDescent="0.25">
      <c r="B41" s="13">
        <v>44664</v>
      </c>
      <c r="C41" s="41">
        <v>256</v>
      </c>
      <c r="D41" s="41" t="s">
        <v>11</v>
      </c>
      <c r="E41" s="42" t="s">
        <v>72</v>
      </c>
      <c r="F41" s="40"/>
      <c r="G41" s="40">
        <v>-4686</v>
      </c>
      <c r="H41" s="40">
        <f t="shared" si="1"/>
        <v>17899967.809999995</v>
      </c>
      <c r="I41" s="47"/>
    </row>
    <row r="42" spans="2:9" s="8" customFormat="1" ht="18" customHeight="1" x14ac:dyDescent="0.25">
      <c r="B42" s="13">
        <v>44664</v>
      </c>
      <c r="C42" s="41">
        <v>256</v>
      </c>
      <c r="D42" s="41" t="s">
        <v>13</v>
      </c>
      <c r="E42" s="42" t="s">
        <v>72</v>
      </c>
      <c r="F42" s="40"/>
      <c r="G42" s="40">
        <v>-792</v>
      </c>
      <c r="H42" s="40">
        <f t="shared" si="1"/>
        <v>17899175.809999995</v>
      </c>
      <c r="I42" s="47"/>
    </row>
    <row r="43" spans="2:9" s="8" customFormat="1" ht="18" customHeight="1" x14ac:dyDescent="0.25">
      <c r="B43" s="13">
        <v>44664</v>
      </c>
      <c r="C43" s="41">
        <v>258</v>
      </c>
      <c r="D43" s="41" t="s">
        <v>14</v>
      </c>
      <c r="E43" s="42" t="s">
        <v>72</v>
      </c>
      <c r="F43" s="40"/>
      <c r="G43" s="40">
        <v>-168400</v>
      </c>
      <c r="H43" s="40">
        <f t="shared" si="1"/>
        <v>17730775.809999995</v>
      </c>
      <c r="I43" s="47"/>
    </row>
    <row r="44" spans="2:9" s="8" customFormat="1" ht="18" customHeight="1" x14ac:dyDescent="0.25">
      <c r="B44" s="13">
        <v>44664</v>
      </c>
      <c r="C44" s="41">
        <v>258</v>
      </c>
      <c r="D44" s="41" t="s">
        <v>12</v>
      </c>
      <c r="E44" s="42" t="s">
        <v>72</v>
      </c>
      <c r="F44" s="40"/>
      <c r="G44" s="40">
        <v>-11939.56</v>
      </c>
      <c r="H44" s="40">
        <f t="shared" si="1"/>
        <v>17718836.249999996</v>
      </c>
      <c r="I44" s="47"/>
    </row>
    <row r="45" spans="2:9" s="8" customFormat="1" ht="18" customHeight="1" x14ac:dyDescent="0.25">
      <c r="B45" s="13">
        <v>44664</v>
      </c>
      <c r="C45" s="41">
        <v>258</v>
      </c>
      <c r="D45" s="41" t="s">
        <v>11</v>
      </c>
      <c r="E45" s="42" t="s">
        <v>72</v>
      </c>
      <c r="F45" s="40"/>
      <c r="G45" s="40">
        <v>-11956.4</v>
      </c>
      <c r="H45" s="40">
        <f t="shared" si="1"/>
        <v>17706879.849999998</v>
      </c>
      <c r="I45" s="47"/>
    </row>
    <row r="46" spans="2:9" s="8" customFormat="1" ht="18" customHeight="1" x14ac:dyDescent="0.25">
      <c r="B46" s="13">
        <v>44664</v>
      </c>
      <c r="C46" s="41">
        <v>258</v>
      </c>
      <c r="D46" s="41" t="s">
        <v>13</v>
      </c>
      <c r="E46" s="42" t="s">
        <v>72</v>
      </c>
      <c r="F46" s="40"/>
      <c r="G46" s="40">
        <v>-1961.4</v>
      </c>
      <c r="H46" s="40">
        <f t="shared" si="1"/>
        <v>17704918.449999999</v>
      </c>
      <c r="I46" s="47"/>
    </row>
    <row r="47" spans="2:9" s="8" customFormat="1" ht="18" customHeight="1" x14ac:dyDescent="0.25">
      <c r="B47" s="13">
        <v>44664</v>
      </c>
      <c r="C47" s="41">
        <v>260</v>
      </c>
      <c r="D47" s="41" t="s">
        <v>64</v>
      </c>
      <c r="E47" s="42" t="s">
        <v>72</v>
      </c>
      <c r="F47" s="40"/>
      <c r="G47" s="40">
        <v>-102175</v>
      </c>
      <c r="H47" s="40">
        <f t="shared" si="1"/>
        <v>17602743.449999999</v>
      </c>
      <c r="I47" s="47"/>
    </row>
    <row r="48" spans="2:9" s="8" customFormat="1" ht="18" customHeight="1" x14ac:dyDescent="0.25">
      <c r="B48" s="13">
        <v>44664</v>
      </c>
      <c r="C48" s="41">
        <v>260</v>
      </c>
      <c r="D48" s="41" t="s">
        <v>12</v>
      </c>
      <c r="E48" s="42" t="s">
        <v>72</v>
      </c>
      <c r="F48" s="40"/>
      <c r="G48" s="40">
        <v>-7244.22</v>
      </c>
      <c r="H48" s="40">
        <f t="shared" si="1"/>
        <v>17595499.23</v>
      </c>
      <c r="I48" s="47"/>
    </row>
    <row r="49" spans="2:9" s="8" customFormat="1" ht="18" customHeight="1" x14ac:dyDescent="0.25">
      <c r="B49" s="13">
        <v>44664</v>
      </c>
      <c r="C49" s="41">
        <v>260</v>
      </c>
      <c r="D49" s="41" t="s">
        <v>11</v>
      </c>
      <c r="E49" s="42" t="s">
        <v>72</v>
      </c>
      <c r="F49" s="40"/>
      <c r="G49" s="40">
        <v>-7254.43</v>
      </c>
      <c r="H49" s="40">
        <f t="shared" si="1"/>
        <v>17588244.800000001</v>
      </c>
      <c r="I49" s="47"/>
    </row>
    <row r="50" spans="2:9" s="8" customFormat="1" ht="18" customHeight="1" x14ac:dyDescent="0.25">
      <c r="B50" s="13">
        <v>44664</v>
      </c>
      <c r="C50" s="41">
        <v>260</v>
      </c>
      <c r="D50" s="41" t="s">
        <v>13</v>
      </c>
      <c r="E50" s="42" t="s">
        <v>72</v>
      </c>
      <c r="F50" s="40"/>
      <c r="G50" s="40">
        <v>-1226.0999999999999</v>
      </c>
      <c r="H50" s="40">
        <f t="shared" si="1"/>
        <v>17587018.699999999</v>
      </c>
      <c r="I50" s="47"/>
    </row>
    <row r="51" spans="2:9" s="8" customFormat="1" ht="18" customHeight="1" x14ac:dyDescent="0.25">
      <c r="B51" s="13">
        <v>44664</v>
      </c>
      <c r="C51" s="41">
        <v>262</v>
      </c>
      <c r="D51" s="41" t="s">
        <v>65</v>
      </c>
      <c r="E51" s="42" t="s">
        <v>72</v>
      </c>
      <c r="F51" s="40"/>
      <c r="G51" s="40">
        <v>-224400</v>
      </c>
      <c r="H51" s="40">
        <f t="shared" si="1"/>
        <v>17362618.699999999</v>
      </c>
      <c r="I51" s="47"/>
    </row>
    <row r="52" spans="2:9" s="8" customFormat="1" ht="18" customHeight="1" x14ac:dyDescent="0.25">
      <c r="B52" s="13">
        <v>44664</v>
      </c>
      <c r="C52" s="41">
        <v>264</v>
      </c>
      <c r="D52" s="41" t="s">
        <v>66</v>
      </c>
      <c r="E52" s="42" t="s">
        <v>72</v>
      </c>
      <c r="F52" s="40"/>
      <c r="G52" s="40">
        <v>-69300</v>
      </c>
      <c r="H52" s="40">
        <f t="shared" si="1"/>
        <v>17293318.699999999</v>
      </c>
      <c r="I52" s="47"/>
    </row>
    <row r="53" spans="2:9" s="8" customFormat="1" ht="18" customHeight="1" x14ac:dyDescent="0.25">
      <c r="B53" s="13">
        <v>44669</v>
      </c>
      <c r="C53" s="41">
        <v>268</v>
      </c>
      <c r="D53" s="41" t="s">
        <v>67</v>
      </c>
      <c r="E53" s="42" t="s">
        <v>76</v>
      </c>
      <c r="F53" s="40"/>
      <c r="G53" s="40">
        <v>-22000</v>
      </c>
      <c r="H53" s="40">
        <f t="shared" si="1"/>
        <v>17271318.699999999</v>
      </c>
      <c r="I53" s="47"/>
    </row>
    <row r="54" spans="2:9" s="8" customFormat="1" ht="31.5" x14ac:dyDescent="0.25">
      <c r="B54" s="53">
        <v>44673</v>
      </c>
      <c r="C54" s="41">
        <v>285</v>
      </c>
      <c r="D54" s="41" t="s">
        <v>68</v>
      </c>
      <c r="E54" s="42" t="s">
        <v>75</v>
      </c>
      <c r="F54" s="40"/>
      <c r="G54" s="40">
        <v>-1194868</v>
      </c>
      <c r="H54" s="40">
        <f t="shared" si="1"/>
        <v>16076450.699999999</v>
      </c>
      <c r="I54" s="47"/>
    </row>
    <row r="55" spans="2:9" s="8" customFormat="1" ht="18" customHeight="1" x14ac:dyDescent="0.25">
      <c r="B55" s="13">
        <v>44673</v>
      </c>
      <c r="C55" s="41">
        <v>287</v>
      </c>
      <c r="D55" s="41" t="s">
        <v>63</v>
      </c>
      <c r="E55" s="42" t="s">
        <v>73</v>
      </c>
      <c r="F55" s="40"/>
      <c r="G55" s="40">
        <v>-5814</v>
      </c>
      <c r="H55" s="40">
        <f t="shared" si="1"/>
        <v>16070636.699999999</v>
      </c>
      <c r="I55" s="47"/>
    </row>
    <row r="56" spans="2:9" s="8" customFormat="1" ht="18" customHeight="1" x14ac:dyDescent="0.25">
      <c r="B56" s="13">
        <v>44676</v>
      </c>
      <c r="C56" s="41">
        <v>291</v>
      </c>
      <c r="D56" s="41" t="s">
        <v>16</v>
      </c>
      <c r="E56" s="42" t="s">
        <v>44</v>
      </c>
      <c r="F56" s="40"/>
      <c r="G56" s="40">
        <v>-42731.8</v>
      </c>
      <c r="H56" s="40">
        <f t="shared" si="1"/>
        <v>16027904.899999999</v>
      </c>
      <c r="I56" s="47"/>
    </row>
    <row r="57" spans="2:9" s="8" customFormat="1" ht="18" customHeight="1" x14ac:dyDescent="0.25">
      <c r="B57" s="13">
        <v>44678</v>
      </c>
      <c r="C57" s="41">
        <v>305</v>
      </c>
      <c r="D57" s="41" t="s">
        <v>69</v>
      </c>
      <c r="E57" s="42" t="s">
        <v>74</v>
      </c>
      <c r="F57" s="40"/>
      <c r="G57" s="40">
        <v>-116299.89</v>
      </c>
      <c r="H57" s="40">
        <f t="shared" si="1"/>
        <v>15911605.009999998</v>
      </c>
      <c r="I57" s="47"/>
    </row>
    <row r="58" spans="2:9" s="8" customFormat="1" ht="18" customHeight="1" x14ac:dyDescent="0.25">
      <c r="B58" s="13">
        <v>44678</v>
      </c>
      <c r="C58" s="41">
        <v>305</v>
      </c>
      <c r="D58" s="41" t="s">
        <v>19</v>
      </c>
      <c r="E58" s="42" t="s">
        <v>74</v>
      </c>
      <c r="F58" s="40"/>
      <c r="G58" s="40">
        <v>-42500.11</v>
      </c>
      <c r="H58" s="40">
        <f t="shared" si="1"/>
        <v>15869104.899999999</v>
      </c>
      <c r="I58" s="47"/>
    </row>
    <row r="59" spans="2:9" s="8" customFormat="1" ht="18" customHeight="1" x14ac:dyDescent="0.25">
      <c r="B59" s="13">
        <v>44678</v>
      </c>
      <c r="C59" s="41">
        <v>307</v>
      </c>
      <c r="D59" s="41" t="s">
        <v>70</v>
      </c>
      <c r="E59" s="42" t="s">
        <v>43</v>
      </c>
      <c r="F59" s="40"/>
      <c r="G59" s="40">
        <v>-44681.85</v>
      </c>
      <c r="H59" s="40">
        <f t="shared" si="1"/>
        <v>15824423.049999999</v>
      </c>
      <c r="I59" s="47"/>
    </row>
    <row r="60" spans="2:9" s="8" customFormat="1" ht="18" customHeight="1" x14ac:dyDescent="0.25">
      <c r="B60" s="13">
        <v>44679</v>
      </c>
      <c r="C60" s="41">
        <v>312</v>
      </c>
      <c r="D60" s="41" t="s">
        <v>63</v>
      </c>
      <c r="E60" s="42" t="s">
        <v>73</v>
      </c>
      <c r="F60" s="40"/>
      <c r="G60" s="40">
        <v>-247152</v>
      </c>
      <c r="H60" s="40">
        <f t="shared" si="1"/>
        <v>15577271.049999999</v>
      </c>
      <c r="I60" s="47"/>
    </row>
    <row r="61" spans="2:9" s="8" customFormat="1" ht="18" customHeight="1" x14ac:dyDescent="0.25">
      <c r="B61" s="13">
        <v>44679</v>
      </c>
      <c r="C61" s="41">
        <v>314</v>
      </c>
      <c r="D61" s="41" t="s">
        <v>71</v>
      </c>
      <c r="E61" s="42" t="s">
        <v>72</v>
      </c>
      <c r="F61" s="40"/>
      <c r="G61" s="40">
        <v>-1369575</v>
      </c>
      <c r="H61" s="40">
        <f t="shared" si="1"/>
        <v>14207696.049999999</v>
      </c>
      <c r="I61" s="47"/>
    </row>
    <row r="62" spans="2:9" s="8" customFormat="1" ht="18" customHeight="1" x14ac:dyDescent="0.25">
      <c r="B62" s="13">
        <v>44679</v>
      </c>
      <c r="C62" s="41">
        <v>316</v>
      </c>
      <c r="D62" s="41" t="s">
        <v>70</v>
      </c>
      <c r="E62" s="42" t="s">
        <v>43</v>
      </c>
      <c r="F62" s="40"/>
      <c r="G62" s="40">
        <v>-7784.33</v>
      </c>
      <c r="H62" s="40">
        <f t="shared" si="1"/>
        <v>14199911.719999999</v>
      </c>
      <c r="I62" s="47"/>
    </row>
    <row r="63" spans="2:9" s="8" customFormat="1" ht="18" customHeight="1" x14ac:dyDescent="0.25">
      <c r="B63" s="13">
        <v>44679</v>
      </c>
      <c r="C63" s="41">
        <v>316</v>
      </c>
      <c r="D63" s="41" t="s">
        <v>15</v>
      </c>
      <c r="E63" s="42" t="s">
        <v>43</v>
      </c>
      <c r="F63" s="40"/>
      <c r="G63" s="40">
        <v>-14547</v>
      </c>
      <c r="H63" s="40">
        <f t="shared" si="1"/>
        <v>14185364.719999999</v>
      </c>
      <c r="I63" s="47"/>
    </row>
    <row r="64" spans="2:9" s="8" customFormat="1" ht="20.25" customHeight="1" x14ac:dyDescent="0.25">
      <c r="B64" s="13">
        <v>44655</v>
      </c>
      <c r="C64" s="41">
        <v>24257</v>
      </c>
      <c r="D64" s="41" t="s">
        <v>20</v>
      </c>
      <c r="E64" s="42" t="s">
        <v>85</v>
      </c>
      <c r="F64" s="40"/>
      <c r="G64" s="40">
        <v>-15100</v>
      </c>
      <c r="H64" s="40">
        <f t="shared" si="1"/>
        <v>14170264.719999999</v>
      </c>
      <c r="I64" s="47"/>
    </row>
    <row r="65" spans="2:9" s="8" customFormat="1" ht="18" customHeight="1" x14ac:dyDescent="0.25">
      <c r="B65" s="13">
        <v>44655</v>
      </c>
      <c r="C65" s="41">
        <v>24257</v>
      </c>
      <c r="D65" s="41" t="s">
        <v>86</v>
      </c>
      <c r="E65" s="42" t="s">
        <v>85</v>
      </c>
      <c r="F65" s="40"/>
      <c r="G65" s="40">
        <v>-435.08</v>
      </c>
      <c r="H65" s="40">
        <f t="shared" si="1"/>
        <v>14169829.639999999</v>
      </c>
      <c r="I65" s="47"/>
    </row>
    <row r="66" spans="2:9" s="8" customFormat="1" ht="18" customHeight="1" x14ac:dyDescent="0.25">
      <c r="B66" s="13">
        <v>44655</v>
      </c>
      <c r="C66" s="41">
        <v>24257</v>
      </c>
      <c r="D66" s="41" t="s">
        <v>87</v>
      </c>
      <c r="E66" s="42" t="s">
        <v>85</v>
      </c>
      <c r="F66" s="40"/>
      <c r="G66" s="40">
        <v>-8020</v>
      </c>
      <c r="H66" s="40">
        <f t="shared" si="1"/>
        <v>14161809.639999999</v>
      </c>
      <c r="I66" s="47"/>
    </row>
    <row r="67" spans="2:9" s="8" customFormat="1" ht="18" customHeight="1" x14ac:dyDescent="0.25">
      <c r="B67" s="13">
        <v>44655</v>
      </c>
      <c r="C67" s="41">
        <v>24257</v>
      </c>
      <c r="D67" s="41" t="s">
        <v>88</v>
      </c>
      <c r="E67" s="42" t="s">
        <v>85</v>
      </c>
      <c r="F67" s="40"/>
      <c r="G67" s="40">
        <v>-3000</v>
      </c>
      <c r="H67" s="40">
        <f t="shared" si="1"/>
        <v>14158809.639999999</v>
      </c>
      <c r="I67" s="47"/>
    </row>
    <row r="68" spans="2:9" s="8" customFormat="1" ht="18" customHeight="1" x14ac:dyDescent="0.25">
      <c r="B68" s="13">
        <v>44655</v>
      </c>
      <c r="C68" s="41">
        <v>24257</v>
      </c>
      <c r="D68" s="41" t="s">
        <v>89</v>
      </c>
      <c r="E68" s="42" t="s">
        <v>85</v>
      </c>
      <c r="F68" s="40"/>
      <c r="G68" s="40">
        <v>-920.76</v>
      </c>
      <c r="H68" s="40">
        <f t="shared" si="1"/>
        <v>14157888.879999999</v>
      </c>
      <c r="I68" s="47"/>
    </row>
    <row r="69" spans="2:9" s="8" customFormat="1" ht="18" customHeight="1" x14ac:dyDescent="0.25">
      <c r="B69" s="13">
        <v>44655</v>
      </c>
      <c r="C69" s="41">
        <v>24257</v>
      </c>
      <c r="D69" s="41" t="s">
        <v>17</v>
      </c>
      <c r="E69" s="42" t="s">
        <v>85</v>
      </c>
      <c r="F69" s="40"/>
      <c r="G69" s="40">
        <v>-6520.65</v>
      </c>
      <c r="H69" s="40">
        <f t="shared" si="1"/>
        <v>14151368.229999999</v>
      </c>
      <c r="I69" s="47"/>
    </row>
    <row r="70" spans="2:9" s="8" customFormat="1" ht="18" customHeight="1" x14ac:dyDescent="0.25">
      <c r="B70" s="13">
        <v>44655</v>
      </c>
      <c r="C70" s="41">
        <v>24257</v>
      </c>
      <c r="D70" s="41" t="s">
        <v>18</v>
      </c>
      <c r="E70" s="42" t="s">
        <v>85</v>
      </c>
      <c r="F70" s="40"/>
      <c r="G70" s="40">
        <v>-1472.01</v>
      </c>
      <c r="H70" s="40">
        <f t="shared" si="1"/>
        <v>14149896.219999999</v>
      </c>
      <c r="I70" s="47"/>
    </row>
    <row r="71" spans="2:9" s="8" customFormat="1" ht="18" customHeight="1" x14ac:dyDescent="0.25">
      <c r="B71" s="13">
        <v>44655</v>
      </c>
      <c r="C71" s="41">
        <v>24257</v>
      </c>
      <c r="D71" s="41" t="s">
        <v>58</v>
      </c>
      <c r="E71" s="42" t="s">
        <v>85</v>
      </c>
      <c r="F71" s="40"/>
      <c r="G71" s="40">
        <v>-75</v>
      </c>
      <c r="H71" s="40">
        <f t="shared" si="1"/>
        <v>14149821.219999999</v>
      </c>
      <c r="I71" s="47"/>
    </row>
    <row r="72" spans="2:9" s="8" customFormat="1" ht="18" customHeight="1" x14ac:dyDescent="0.25">
      <c r="B72" s="13">
        <v>44655</v>
      </c>
      <c r="C72" s="41">
        <v>24257</v>
      </c>
      <c r="D72" s="41" t="s">
        <v>90</v>
      </c>
      <c r="E72" s="42" t="s">
        <v>85</v>
      </c>
      <c r="F72" s="40"/>
      <c r="G72" s="40">
        <v>-400</v>
      </c>
      <c r="H72" s="40">
        <f t="shared" si="1"/>
        <v>14149421.219999999</v>
      </c>
      <c r="I72" s="47"/>
    </row>
    <row r="73" spans="2:9" s="8" customFormat="1" ht="18" customHeight="1" x14ac:dyDescent="0.25">
      <c r="B73" s="13">
        <v>44655</v>
      </c>
      <c r="C73" s="41">
        <v>24257</v>
      </c>
      <c r="D73" s="41" t="s">
        <v>91</v>
      </c>
      <c r="E73" s="42" t="s">
        <v>85</v>
      </c>
      <c r="F73" s="40"/>
      <c r="G73" s="40">
        <v>-2420.2199999999998</v>
      </c>
      <c r="H73" s="40">
        <f t="shared" si="1"/>
        <v>14147000.999999998</v>
      </c>
      <c r="I73" s="47"/>
    </row>
    <row r="74" spans="2:9" s="8" customFormat="1" ht="18" customHeight="1" x14ac:dyDescent="0.25">
      <c r="B74" s="13">
        <v>44655</v>
      </c>
      <c r="C74" s="41">
        <v>24257</v>
      </c>
      <c r="D74" s="41" t="s">
        <v>92</v>
      </c>
      <c r="E74" s="42" t="s">
        <v>85</v>
      </c>
      <c r="F74" s="40"/>
      <c r="G74" s="40">
        <v>-265</v>
      </c>
      <c r="H74" s="40">
        <f t="shared" si="1"/>
        <v>14146735.999999998</v>
      </c>
      <c r="I74" s="47"/>
    </row>
    <row r="75" spans="2:9" s="8" customFormat="1" ht="18" customHeight="1" x14ac:dyDescent="0.25">
      <c r="B75" s="13">
        <v>44655</v>
      </c>
      <c r="C75" s="41">
        <v>24257</v>
      </c>
      <c r="D75" s="41" t="s">
        <v>69</v>
      </c>
      <c r="E75" s="42" t="s">
        <v>85</v>
      </c>
      <c r="F75" s="40"/>
      <c r="G75" s="40">
        <v>-870</v>
      </c>
      <c r="H75" s="40">
        <f t="shared" si="1"/>
        <v>14145865.999999998</v>
      </c>
      <c r="I75" s="47"/>
    </row>
    <row r="76" spans="2:9" s="8" customFormat="1" ht="18" customHeight="1" x14ac:dyDescent="0.25">
      <c r="B76" s="13">
        <v>44656</v>
      </c>
      <c r="C76" s="41">
        <v>24258</v>
      </c>
      <c r="D76" s="41" t="s">
        <v>93</v>
      </c>
      <c r="E76" s="52" t="s">
        <v>94</v>
      </c>
      <c r="F76" s="40"/>
      <c r="G76" s="40">
        <v>-6700</v>
      </c>
      <c r="H76" s="40">
        <f t="shared" si="1"/>
        <v>14139165.999999998</v>
      </c>
      <c r="I76" s="47"/>
    </row>
    <row r="77" spans="2:9" s="8" customFormat="1" ht="18" customHeight="1" x14ac:dyDescent="0.25">
      <c r="B77" s="13">
        <v>44656</v>
      </c>
      <c r="C77" s="41">
        <v>24259</v>
      </c>
      <c r="D77" s="41" t="s">
        <v>20</v>
      </c>
      <c r="E77" s="52" t="s">
        <v>85</v>
      </c>
      <c r="F77" s="40"/>
      <c r="G77" s="40">
        <v>-18700</v>
      </c>
      <c r="H77" s="40">
        <f t="shared" si="1"/>
        <v>14120465.999999998</v>
      </c>
      <c r="I77" s="47"/>
    </row>
    <row r="78" spans="2:9" s="8" customFormat="1" ht="18" customHeight="1" x14ac:dyDescent="0.25">
      <c r="B78" s="13">
        <v>44656</v>
      </c>
      <c r="C78" s="41">
        <v>24259</v>
      </c>
      <c r="D78" s="41" t="s">
        <v>88</v>
      </c>
      <c r="E78" s="52" t="s">
        <v>85</v>
      </c>
      <c r="F78" s="40"/>
      <c r="G78" s="40">
        <v>-4500</v>
      </c>
      <c r="H78" s="40">
        <f t="shared" si="1"/>
        <v>14115965.999999998</v>
      </c>
      <c r="I78" s="47"/>
    </row>
    <row r="79" spans="2:9" s="8" customFormat="1" ht="18" customHeight="1" x14ac:dyDescent="0.25">
      <c r="B79" s="13">
        <v>44656</v>
      </c>
      <c r="C79" s="41">
        <v>24259</v>
      </c>
      <c r="D79" s="41" t="s">
        <v>89</v>
      </c>
      <c r="E79" s="52" t="s">
        <v>85</v>
      </c>
      <c r="F79" s="40"/>
      <c r="G79" s="40">
        <v>-3125</v>
      </c>
      <c r="H79" s="40">
        <f t="shared" si="1"/>
        <v>14112840.999999998</v>
      </c>
      <c r="I79" s="47"/>
    </row>
    <row r="80" spans="2:9" s="8" customFormat="1" ht="18" customHeight="1" x14ac:dyDescent="0.25">
      <c r="B80" s="13">
        <v>44656</v>
      </c>
      <c r="C80" s="41">
        <v>24259</v>
      </c>
      <c r="D80" s="41" t="s">
        <v>17</v>
      </c>
      <c r="E80" s="52" t="s">
        <v>85</v>
      </c>
      <c r="F80" s="40"/>
      <c r="G80" s="40">
        <v>-380</v>
      </c>
      <c r="H80" s="40">
        <f t="shared" si="1"/>
        <v>14112460.999999998</v>
      </c>
      <c r="I80" s="47"/>
    </row>
    <row r="81" spans="2:9" s="8" customFormat="1" ht="18" customHeight="1" x14ac:dyDescent="0.25">
      <c r="B81" s="13">
        <v>44656</v>
      </c>
      <c r="C81" s="41">
        <v>24259</v>
      </c>
      <c r="D81" s="41" t="s">
        <v>95</v>
      </c>
      <c r="E81" s="52" t="s">
        <v>85</v>
      </c>
      <c r="F81" s="40"/>
      <c r="G81" s="40">
        <v>-3999</v>
      </c>
      <c r="H81" s="40">
        <f t="shared" si="1"/>
        <v>14108461.999999998</v>
      </c>
      <c r="I81" s="47"/>
    </row>
    <row r="82" spans="2:9" s="8" customFormat="1" ht="18" customHeight="1" x14ac:dyDescent="0.25">
      <c r="B82" s="13">
        <v>44656</v>
      </c>
      <c r="C82" s="41">
        <v>24259</v>
      </c>
      <c r="D82" s="41" t="s">
        <v>90</v>
      </c>
      <c r="E82" s="52" t="s">
        <v>85</v>
      </c>
      <c r="F82" s="40"/>
      <c r="G82" s="40">
        <v>-500</v>
      </c>
      <c r="H82" s="40">
        <f t="shared" si="1"/>
        <v>14107961.999999998</v>
      </c>
      <c r="I82" s="47"/>
    </row>
    <row r="83" spans="2:9" s="8" customFormat="1" ht="18" customHeight="1" x14ac:dyDescent="0.25">
      <c r="B83" s="13">
        <v>44658</v>
      </c>
      <c r="C83" s="41">
        <v>24260</v>
      </c>
      <c r="D83" s="41" t="s">
        <v>96</v>
      </c>
      <c r="E83" s="52" t="s">
        <v>85</v>
      </c>
      <c r="F83" s="40"/>
      <c r="G83" s="40">
        <v>-3738.24</v>
      </c>
      <c r="H83" s="40">
        <f t="shared" si="1"/>
        <v>14104223.759999998</v>
      </c>
      <c r="I83" s="47"/>
    </row>
    <row r="84" spans="2:9" s="8" customFormat="1" ht="18" customHeight="1" x14ac:dyDescent="0.25">
      <c r="B84" s="13">
        <v>44658</v>
      </c>
      <c r="C84" s="41">
        <v>24260</v>
      </c>
      <c r="D84" s="41" t="s">
        <v>20</v>
      </c>
      <c r="E84" s="52" t="s">
        <v>85</v>
      </c>
      <c r="F84" s="40"/>
      <c r="G84" s="40">
        <v>-19350</v>
      </c>
      <c r="H84" s="40">
        <f t="shared" si="1"/>
        <v>14084873.759999998</v>
      </c>
      <c r="I84" s="47"/>
    </row>
    <row r="85" spans="2:9" s="8" customFormat="1" ht="18" customHeight="1" x14ac:dyDescent="0.25">
      <c r="B85" s="13">
        <v>44658</v>
      </c>
      <c r="C85" s="41">
        <v>24260</v>
      </c>
      <c r="D85" s="41" t="s">
        <v>88</v>
      </c>
      <c r="E85" s="52" t="s">
        <v>85</v>
      </c>
      <c r="F85" s="40"/>
      <c r="G85" s="40">
        <v>-4600</v>
      </c>
      <c r="H85" s="40">
        <f t="shared" si="1"/>
        <v>14080273.759999998</v>
      </c>
      <c r="I85" s="47"/>
    </row>
    <row r="86" spans="2:9" s="8" customFormat="1" ht="18" customHeight="1" x14ac:dyDescent="0.25">
      <c r="B86" s="13">
        <v>44658</v>
      </c>
      <c r="C86" s="41">
        <v>24260</v>
      </c>
      <c r="D86" s="41" t="s">
        <v>17</v>
      </c>
      <c r="E86" s="52" t="s">
        <v>85</v>
      </c>
      <c r="F86" s="40"/>
      <c r="G86" s="40">
        <v>-3765</v>
      </c>
      <c r="H86" s="40">
        <f t="shared" si="1"/>
        <v>14076508.759999998</v>
      </c>
      <c r="I86" s="47"/>
    </row>
    <row r="87" spans="2:9" s="8" customFormat="1" ht="18" customHeight="1" x14ac:dyDescent="0.25">
      <c r="B87" s="13">
        <v>44658</v>
      </c>
      <c r="C87" s="41">
        <v>24260</v>
      </c>
      <c r="D87" s="41" t="s">
        <v>58</v>
      </c>
      <c r="E87" s="52" t="s">
        <v>85</v>
      </c>
      <c r="F87" s="40"/>
      <c r="G87" s="40">
        <v>-680</v>
      </c>
      <c r="H87" s="40">
        <f t="shared" si="1"/>
        <v>14075828.759999998</v>
      </c>
      <c r="I87" s="47"/>
    </row>
    <row r="88" spans="2:9" s="8" customFormat="1" ht="18" customHeight="1" x14ac:dyDescent="0.25">
      <c r="B88" s="13">
        <v>44663</v>
      </c>
      <c r="C88" s="41">
        <v>24261</v>
      </c>
      <c r="D88" s="41" t="s">
        <v>20</v>
      </c>
      <c r="E88" s="52" t="s">
        <v>85</v>
      </c>
      <c r="F88" s="40"/>
      <c r="G88" s="40">
        <v>-22000</v>
      </c>
      <c r="H88" s="40">
        <f t="shared" si="1"/>
        <v>14053828.759999998</v>
      </c>
      <c r="I88" s="47"/>
    </row>
    <row r="89" spans="2:9" s="8" customFormat="1" ht="18" customHeight="1" x14ac:dyDescent="0.25">
      <c r="B89" s="13">
        <v>44663</v>
      </c>
      <c r="C89" s="41">
        <v>24261</v>
      </c>
      <c r="D89" s="41" t="s">
        <v>87</v>
      </c>
      <c r="E89" s="52" t="s">
        <v>85</v>
      </c>
      <c r="F89" s="40"/>
      <c r="G89" s="40">
        <v>-520</v>
      </c>
      <c r="H89" s="40">
        <f t="shared" si="1"/>
        <v>14053308.759999998</v>
      </c>
      <c r="I89" s="47"/>
    </row>
    <row r="90" spans="2:9" s="8" customFormat="1" ht="18" customHeight="1" x14ac:dyDescent="0.25">
      <c r="B90" s="13">
        <v>44663</v>
      </c>
      <c r="C90" s="41">
        <v>24261</v>
      </c>
      <c r="D90" s="41" t="s">
        <v>88</v>
      </c>
      <c r="E90" s="52" t="s">
        <v>85</v>
      </c>
      <c r="F90" s="40"/>
      <c r="G90" s="40">
        <v>-3000</v>
      </c>
      <c r="H90" s="40">
        <f t="shared" si="1"/>
        <v>14050308.759999998</v>
      </c>
      <c r="I90" s="47"/>
    </row>
    <row r="91" spans="2:9" s="8" customFormat="1" ht="18" customHeight="1" x14ac:dyDescent="0.25">
      <c r="B91" s="13">
        <v>44663</v>
      </c>
      <c r="C91" s="41">
        <v>24261</v>
      </c>
      <c r="D91" s="41" t="s">
        <v>17</v>
      </c>
      <c r="E91" s="52" t="s">
        <v>85</v>
      </c>
      <c r="F91" s="40"/>
      <c r="G91" s="40">
        <v>-10736</v>
      </c>
      <c r="H91" s="40">
        <f t="shared" si="1"/>
        <v>14039572.759999998</v>
      </c>
      <c r="I91" s="47"/>
    </row>
    <row r="92" spans="2:9" s="8" customFormat="1" ht="18" customHeight="1" x14ac:dyDescent="0.25">
      <c r="B92" s="13">
        <v>44663</v>
      </c>
      <c r="C92" s="41">
        <v>24261</v>
      </c>
      <c r="D92" s="41" t="s">
        <v>58</v>
      </c>
      <c r="E92" s="52" t="s">
        <v>85</v>
      </c>
      <c r="F92" s="40"/>
      <c r="G92" s="40">
        <v>-708</v>
      </c>
      <c r="H92" s="40">
        <f t="shared" si="1"/>
        <v>14038864.759999998</v>
      </c>
      <c r="I92" s="47"/>
    </row>
    <row r="93" spans="2:9" s="8" customFormat="1" ht="18" customHeight="1" x14ac:dyDescent="0.25">
      <c r="B93" s="13">
        <v>44663</v>
      </c>
      <c r="C93" s="41">
        <v>24261</v>
      </c>
      <c r="D93" s="41" t="s">
        <v>90</v>
      </c>
      <c r="E93" s="52" t="s">
        <v>85</v>
      </c>
      <c r="F93" s="40"/>
      <c r="G93" s="40">
        <v>-1000</v>
      </c>
      <c r="H93" s="40">
        <f t="shared" si="1"/>
        <v>14037864.759999998</v>
      </c>
      <c r="I93" s="47"/>
    </row>
    <row r="94" spans="2:9" s="8" customFormat="1" ht="18" customHeight="1" x14ac:dyDescent="0.25">
      <c r="B94" s="13">
        <v>44664</v>
      </c>
      <c r="C94" s="41">
        <v>24262</v>
      </c>
      <c r="D94" s="41" t="s">
        <v>97</v>
      </c>
      <c r="E94" s="52" t="s">
        <v>98</v>
      </c>
      <c r="F94" s="40"/>
      <c r="G94" s="40">
        <v>-40000</v>
      </c>
      <c r="H94" s="40">
        <f t="shared" si="1"/>
        <v>13997864.759999998</v>
      </c>
      <c r="I94" s="47"/>
    </row>
    <row r="95" spans="2:9" s="8" customFormat="1" ht="18" customHeight="1" x14ac:dyDescent="0.25">
      <c r="B95" s="13">
        <v>44677</v>
      </c>
      <c r="C95" s="41">
        <v>24263</v>
      </c>
      <c r="D95" s="41" t="s">
        <v>20</v>
      </c>
      <c r="E95" s="52" t="s">
        <v>85</v>
      </c>
      <c r="F95" s="40"/>
      <c r="G95" s="40">
        <v>-9400</v>
      </c>
      <c r="H95" s="40">
        <f t="shared" si="1"/>
        <v>13988464.759999998</v>
      </c>
      <c r="I95" s="47"/>
    </row>
    <row r="96" spans="2:9" s="8" customFormat="1" ht="18" customHeight="1" x14ac:dyDescent="0.25">
      <c r="B96" s="13">
        <v>44677</v>
      </c>
      <c r="C96" s="41">
        <v>24263</v>
      </c>
      <c r="D96" s="41" t="s">
        <v>87</v>
      </c>
      <c r="E96" s="52" t="s">
        <v>85</v>
      </c>
      <c r="F96" s="40"/>
      <c r="G96" s="40">
        <v>-6600</v>
      </c>
      <c r="H96" s="40">
        <f t="shared" si="1"/>
        <v>13981864.759999998</v>
      </c>
      <c r="I96" s="47"/>
    </row>
    <row r="97" spans="2:9" s="8" customFormat="1" ht="18" customHeight="1" x14ac:dyDescent="0.25">
      <c r="B97" s="13">
        <v>44677</v>
      </c>
      <c r="C97" s="41">
        <v>24263</v>
      </c>
      <c r="D97" s="41" t="s">
        <v>17</v>
      </c>
      <c r="E97" s="52" t="s">
        <v>85</v>
      </c>
      <c r="F97" s="40"/>
      <c r="G97" s="40">
        <v>-3425</v>
      </c>
      <c r="H97" s="40">
        <f t="shared" si="1"/>
        <v>13978439.759999998</v>
      </c>
      <c r="I97" s="47"/>
    </row>
    <row r="98" spans="2:9" s="8" customFormat="1" ht="18" customHeight="1" x14ac:dyDescent="0.25">
      <c r="B98" s="13">
        <v>44677</v>
      </c>
      <c r="C98" s="41">
        <v>24263</v>
      </c>
      <c r="D98" s="41" t="s">
        <v>99</v>
      </c>
      <c r="E98" s="52" t="s">
        <v>85</v>
      </c>
      <c r="F98" s="40"/>
      <c r="G98" s="40">
        <v>-3921.97</v>
      </c>
      <c r="H98" s="40">
        <f t="shared" si="1"/>
        <v>13974517.789999997</v>
      </c>
      <c r="I98" s="47"/>
    </row>
    <row r="99" spans="2:9" s="8" customFormat="1" ht="18" customHeight="1" x14ac:dyDescent="0.25">
      <c r="B99" s="13">
        <v>44677</v>
      </c>
      <c r="C99" s="41">
        <v>24263</v>
      </c>
      <c r="D99" s="41" t="s">
        <v>58</v>
      </c>
      <c r="E99" s="52" t="s">
        <v>85</v>
      </c>
      <c r="F99" s="40"/>
      <c r="G99" s="40">
        <v>-3540</v>
      </c>
      <c r="H99" s="40">
        <f t="shared" si="1"/>
        <v>13970977.789999997</v>
      </c>
      <c r="I99" s="47"/>
    </row>
    <row r="100" spans="2:9" s="8" customFormat="1" ht="18" customHeight="1" x14ac:dyDescent="0.25">
      <c r="B100" s="13">
        <v>44677</v>
      </c>
      <c r="C100" s="41">
        <v>24263</v>
      </c>
      <c r="D100" s="41" t="s">
        <v>90</v>
      </c>
      <c r="E100" s="52" t="s">
        <v>85</v>
      </c>
      <c r="F100" s="40"/>
      <c r="G100" s="40">
        <v>-738</v>
      </c>
      <c r="H100" s="40">
        <f t="shared" si="1"/>
        <v>13970239.789999997</v>
      </c>
      <c r="I100" s="47"/>
    </row>
    <row r="101" spans="2:9" s="8" customFormat="1" ht="18" customHeight="1" x14ac:dyDescent="0.25">
      <c r="B101" s="13"/>
      <c r="C101" s="41"/>
      <c r="D101" s="41"/>
      <c r="E101" s="42" t="s">
        <v>100</v>
      </c>
      <c r="F101" s="40"/>
      <c r="G101" s="40">
        <v>-456</v>
      </c>
      <c r="H101" s="40">
        <f t="shared" si="1"/>
        <v>13969783.789999997</v>
      </c>
      <c r="I101" s="47"/>
    </row>
    <row r="102" spans="2:9" s="8" customFormat="1" x14ac:dyDescent="0.25">
      <c r="B102" s="57" t="s">
        <v>42</v>
      </c>
      <c r="C102" s="58"/>
      <c r="D102" s="58"/>
      <c r="E102" s="59"/>
      <c r="F102" s="19">
        <f>SUM(F15:F101)</f>
        <v>8582515.6500000004</v>
      </c>
      <c r="G102" s="19">
        <f>SUM(G15:G101)</f>
        <v>-9120325.8599999994</v>
      </c>
      <c r="H102" s="19">
        <f>$H101</f>
        <v>13969783.789999997</v>
      </c>
      <c r="I102" s="48"/>
    </row>
    <row r="103" spans="2:9" s="8" customFormat="1" x14ac:dyDescent="0.25">
      <c r="B103" s="13">
        <v>44651</v>
      </c>
      <c r="C103" s="14"/>
      <c r="D103" s="14">
        <v>4</v>
      </c>
      <c r="E103" s="20" t="s">
        <v>21</v>
      </c>
      <c r="F103" s="21">
        <v>0</v>
      </c>
      <c r="G103" s="21">
        <v>0</v>
      </c>
      <c r="H103" s="22">
        <f>+H102+F103+G103</f>
        <v>13969783.789999997</v>
      </c>
      <c r="I103" s="48"/>
    </row>
    <row r="104" spans="2:9" s="8" customFormat="1" x14ac:dyDescent="0.25">
      <c r="B104" s="13">
        <v>44651</v>
      </c>
      <c r="C104" s="14"/>
      <c r="D104" s="14" t="s">
        <v>22</v>
      </c>
      <c r="E104" s="23" t="s">
        <v>23</v>
      </c>
      <c r="F104" s="21">
        <v>0</v>
      </c>
      <c r="G104" s="21"/>
      <c r="H104" s="22">
        <f t="shared" ref="H104:H111" si="2">+H103+F104+G104</f>
        <v>13969783.789999997</v>
      </c>
      <c r="I104" s="48"/>
    </row>
    <row r="105" spans="2:9" s="8" customFormat="1" ht="31.5" x14ac:dyDescent="0.25">
      <c r="B105" s="13">
        <v>44651</v>
      </c>
      <c r="C105" s="14"/>
      <c r="D105" s="14" t="s">
        <v>24</v>
      </c>
      <c r="E105" s="24" t="s">
        <v>25</v>
      </c>
      <c r="F105" s="25">
        <v>537810</v>
      </c>
      <c r="G105" s="25">
        <v>0</v>
      </c>
      <c r="H105" s="22">
        <f t="shared" si="2"/>
        <v>14507593.789999997</v>
      </c>
      <c r="I105" s="48"/>
    </row>
    <row r="106" spans="2:9" s="8" customFormat="1" ht="31.5" x14ac:dyDescent="0.25">
      <c r="B106" s="13">
        <v>44651</v>
      </c>
      <c r="C106" s="14"/>
      <c r="D106" s="14" t="s">
        <v>26</v>
      </c>
      <c r="E106" s="24" t="s">
        <v>27</v>
      </c>
      <c r="F106" s="25">
        <v>0</v>
      </c>
      <c r="G106" s="25">
        <v>0</v>
      </c>
      <c r="H106" s="22">
        <f t="shared" si="2"/>
        <v>14507593.789999997</v>
      </c>
      <c r="I106" s="48"/>
    </row>
    <row r="107" spans="2:9" s="8" customFormat="1" x14ac:dyDescent="0.25">
      <c r="B107" s="13">
        <v>44651</v>
      </c>
      <c r="C107" s="14"/>
      <c r="D107" s="14" t="s">
        <v>28</v>
      </c>
      <c r="E107" s="23" t="s">
        <v>29</v>
      </c>
      <c r="F107" s="21">
        <v>0</v>
      </c>
      <c r="G107" s="21"/>
      <c r="H107" s="22">
        <f t="shared" si="2"/>
        <v>14507593.789999997</v>
      </c>
      <c r="I107" s="48"/>
    </row>
    <row r="108" spans="2:9" s="8" customFormat="1" x14ac:dyDescent="0.25">
      <c r="B108" s="13">
        <v>44651</v>
      </c>
      <c r="C108" s="14"/>
      <c r="D108" s="14" t="s">
        <v>30</v>
      </c>
      <c r="E108" s="24" t="s">
        <v>31</v>
      </c>
      <c r="F108" s="25">
        <v>0</v>
      </c>
      <c r="G108" s="25">
        <v>0</v>
      </c>
      <c r="H108" s="22">
        <f t="shared" si="2"/>
        <v>14507593.789999997</v>
      </c>
      <c r="I108" s="48"/>
    </row>
    <row r="109" spans="2:9" s="8" customFormat="1" x14ac:dyDescent="0.25">
      <c r="B109" s="13">
        <v>44651</v>
      </c>
      <c r="C109" s="14"/>
      <c r="D109" s="14" t="s">
        <v>32</v>
      </c>
      <c r="E109" s="24" t="s">
        <v>33</v>
      </c>
      <c r="F109" s="25">
        <v>0</v>
      </c>
      <c r="G109" s="25">
        <v>0</v>
      </c>
      <c r="H109" s="22">
        <f t="shared" si="2"/>
        <v>14507593.789999997</v>
      </c>
      <c r="I109" s="48"/>
    </row>
    <row r="110" spans="2:9" x14ac:dyDescent="0.25">
      <c r="B110" s="13">
        <v>44651</v>
      </c>
      <c r="C110" s="14"/>
      <c r="D110" s="14" t="s">
        <v>34</v>
      </c>
      <c r="E110" s="23" t="s">
        <v>35</v>
      </c>
      <c r="F110" s="21">
        <v>0</v>
      </c>
      <c r="G110" s="21">
        <v>0</v>
      </c>
      <c r="H110" s="22">
        <f t="shared" si="2"/>
        <v>14507593.789999997</v>
      </c>
    </row>
    <row r="111" spans="2:9" ht="31.5" x14ac:dyDescent="0.25">
      <c r="B111" s="13">
        <v>44651</v>
      </c>
      <c r="C111" s="14"/>
      <c r="D111" s="14" t="s">
        <v>36</v>
      </c>
      <c r="E111" s="24" t="s">
        <v>37</v>
      </c>
      <c r="F111" s="25">
        <v>0</v>
      </c>
      <c r="G111" s="25">
        <v>0</v>
      </c>
      <c r="H111" s="22">
        <f t="shared" si="2"/>
        <v>14507593.789999997</v>
      </c>
    </row>
    <row r="112" spans="2:9" x14ac:dyDescent="0.25">
      <c r="B112" s="51">
        <v>44651</v>
      </c>
      <c r="C112" s="26"/>
      <c r="D112" s="26"/>
      <c r="E112" s="27" t="s">
        <v>38</v>
      </c>
      <c r="F112" s="28">
        <v>0</v>
      </c>
      <c r="G112" s="28">
        <v>0</v>
      </c>
      <c r="H112" s="29">
        <f>+H111</f>
        <v>14507593.789999997</v>
      </c>
    </row>
    <row r="113" spans="2:8" x14ac:dyDescent="0.25">
      <c r="B113" s="54" t="s">
        <v>41</v>
      </c>
      <c r="C113" s="55"/>
      <c r="D113" s="55"/>
      <c r="E113" s="56"/>
      <c r="F113" s="30">
        <f>SUM(F15:F101)</f>
        <v>8582515.6500000004</v>
      </c>
      <c r="G113" s="30">
        <f>SUM(G17:G101)</f>
        <v>-9120325.8599999994</v>
      </c>
      <c r="H113" s="31">
        <f>$H101</f>
        <v>13969783.789999997</v>
      </c>
    </row>
    <row r="114" spans="2:8" x14ac:dyDescent="0.25">
      <c r="B114" s="32" t="s">
        <v>39</v>
      </c>
      <c r="C114" s="33"/>
      <c r="D114" s="33"/>
      <c r="E114" s="34"/>
      <c r="F114" s="35"/>
      <c r="G114" s="36"/>
      <c r="H114" s="34"/>
    </row>
    <row r="115" spans="2:8" x14ac:dyDescent="0.25">
      <c r="B115" s="32" t="s">
        <v>45</v>
      </c>
      <c r="C115" s="33"/>
      <c r="D115" s="33"/>
      <c r="E115" s="34"/>
      <c r="F115" s="35"/>
      <c r="G115" s="36"/>
      <c r="H115" s="34"/>
    </row>
    <row r="116" spans="2:8" x14ac:dyDescent="0.25">
      <c r="B116" s="32" t="s">
        <v>46</v>
      </c>
      <c r="C116" s="33"/>
      <c r="D116" s="33"/>
      <c r="E116" s="34"/>
      <c r="F116" s="35"/>
      <c r="G116" s="36"/>
      <c r="H116" s="34"/>
    </row>
    <row r="117" spans="2:8" x14ac:dyDescent="0.25">
      <c r="B117" s="32"/>
      <c r="C117" s="33"/>
      <c r="D117" s="33"/>
      <c r="E117" s="34"/>
      <c r="F117" s="35"/>
      <c r="G117" s="36"/>
      <c r="H117" s="34"/>
    </row>
    <row r="118" spans="2:8" x14ac:dyDescent="0.25">
      <c r="B118" s="32"/>
      <c r="C118" s="33"/>
      <c r="D118" s="33"/>
      <c r="E118" s="34"/>
      <c r="F118" s="35"/>
      <c r="G118" s="36"/>
      <c r="H118" s="34"/>
    </row>
    <row r="119" spans="2:8" x14ac:dyDescent="0.25">
      <c r="B119" s="32"/>
      <c r="C119" s="33"/>
      <c r="D119" s="33"/>
      <c r="E119" s="34"/>
      <c r="F119" s="35"/>
      <c r="G119" s="36"/>
      <c r="H119" s="34"/>
    </row>
    <row r="120" spans="2:8" x14ac:dyDescent="0.25">
      <c r="B120" s="32"/>
      <c r="C120" s="33"/>
      <c r="D120" s="33"/>
      <c r="E120" s="34"/>
      <c r="F120" s="35"/>
      <c r="G120" s="36"/>
      <c r="H120" s="34"/>
    </row>
    <row r="121" spans="2:8" x14ac:dyDescent="0.25">
      <c r="B121" s="32"/>
      <c r="C121" s="33"/>
      <c r="D121" s="33"/>
      <c r="E121" s="34"/>
      <c r="F121" s="35"/>
      <c r="G121" s="36"/>
      <c r="H121" s="34"/>
    </row>
    <row r="122" spans="2:8" x14ac:dyDescent="0.25">
      <c r="B122" s="34"/>
      <c r="C122" s="33"/>
      <c r="D122" s="33"/>
      <c r="E122" s="34"/>
      <c r="F122" s="35"/>
      <c r="G122" s="36"/>
      <c r="H122" s="34"/>
    </row>
    <row r="123" spans="2:8" x14ac:dyDescent="0.25">
      <c r="B123" s="37" t="s">
        <v>40</v>
      </c>
      <c r="C123" s="8"/>
      <c r="D123" s="38"/>
      <c r="E123" s="1"/>
      <c r="F123" s="8"/>
      <c r="G123" s="37"/>
      <c r="H123" s="8"/>
    </row>
    <row r="124" spans="2:8" x14ac:dyDescent="0.25">
      <c r="B124" s="18" t="s">
        <v>48</v>
      </c>
      <c r="C124" s="8"/>
      <c r="D124" s="1"/>
      <c r="E124" s="1"/>
      <c r="F124" s="8"/>
      <c r="G124" s="18"/>
      <c r="H124" s="8"/>
    </row>
    <row r="125" spans="2:8" x14ac:dyDescent="0.25">
      <c r="B125" s="39" t="s">
        <v>49</v>
      </c>
      <c r="C125" s="8"/>
      <c r="D125" s="1"/>
      <c r="E125" s="1"/>
      <c r="F125" s="8"/>
      <c r="G125" s="39"/>
      <c r="H125" s="8"/>
    </row>
  </sheetData>
  <mergeCells count="11">
    <mergeCell ref="B113:E113"/>
    <mergeCell ref="B102:E102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paperSize="8" scale="74" fitToWidth="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MARZ.2022 OAI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Jacinto Perez Barruos</cp:lastModifiedBy>
  <cp:lastPrinted>2022-05-23T13:35:47Z</cp:lastPrinted>
  <dcterms:created xsi:type="dcterms:W3CDTF">2022-04-04T13:01:07Z</dcterms:created>
  <dcterms:modified xsi:type="dcterms:W3CDTF">2022-05-23T13:40:47Z</dcterms:modified>
</cp:coreProperties>
</file>