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Finanza\Ingreso y Egresos\abril 2026\dato abierto\"/>
    </mc:Choice>
  </mc:AlternateContent>
  <xr:revisionPtr revIDLastSave="0" documentId="13_ncr:1_{9B1590AC-CF69-4B93-B881-64CA57871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0" i="1" l="1"/>
  <c r="F99" i="1"/>
  <c r="G99" i="1" l="1"/>
  <c r="H99" i="1" s="1"/>
  <c r="H100" i="1" s="1"/>
  <c r="H13" i="1" l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G110" i="1" l="1"/>
  <c r="H101" i="1" l="1"/>
  <c r="H102" i="1" s="1"/>
  <c r="H103" i="1" s="1"/>
  <c r="H104" i="1" s="1"/>
  <c r="H105" i="1" s="1"/>
  <c r="H106" i="1" s="1"/>
  <c r="H107" i="1" s="1"/>
  <c r="H108" i="1" s="1"/>
  <c r="H109" i="1" s="1"/>
  <c r="H1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Mejia</author>
    <author>Yudy Alvarado</author>
  </authors>
  <commentList>
    <comment ref="H12" authorId="0" shapeId="0" xr:uid="{F4788E0E-289A-4109-A29F-316FE062110B}">
      <text>
        <r>
          <rPr>
            <b/>
            <sz val="9"/>
            <color indexed="81"/>
            <rFont val="Tahoma"/>
            <family val="2"/>
          </rPr>
          <t>Diana Mejia:</t>
        </r>
        <r>
          <rPr>
            <sz val="9"/>
            <color indexed="81"/>
            <rFont val="Tahoma"/>
            <family val="2"/>
          </rPr>
          <t xml:space="preserve">
balance inicial caja y banco</t>
        </r>
      </text>
    </comment>
    <comment ref="F99" authorId="1" shapeId="0" xr:uid="{0366749D-DCBA-4542-AB6B-372C233255AD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MONTO DEBE SRE IGUAL AL INGRESO 
</t>
        </r>
      </text>
    </comment>
    <comment ref="G99" authorId="1" shapeId="0" xr:uid="{C905E65C-DEF8-4840-B784-F6ED6FE44C31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<sst xmlns="http://schemas.openxmlformats.org/spreadsheetml/2006/main" count="263" uniqueCount="118">
  <si>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</si>
  <si>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</si>
  <si>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</si>
  <si>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</si>
  <si>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</si>
  <si>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</si>
  <si>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</si>
  <si>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</si>
  <si>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</si>
  <si>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</si>
  <si>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</si>
  <si>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</si>
  <si>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</si>
  <si>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</si>
  <si>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</si>
  <si>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</si>
  <si>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</si>
  <si>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</si>
  <si>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</si>
  <si>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</si>
  <si>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</si>
  <si>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</si>
  <si>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</si>
  <si>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</si>
  <si>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</si>
  <si>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</si>
  <si>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</si>
  <si>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</si>
  <si>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</si>
  <si>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</si>
  <si>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</si>
  <si>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</si>
  <si>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</si>
  <si>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</si>
  <si>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</si>
  <si>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</si>
  <si>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</si>
  <si>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</si>
  <si>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</si>
  <si>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</si>
  <si>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</si>
  <si>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COMICIONES BANCARIAS</t>
  </si>
  <si>
    <t>2.2.6.3.01</t>
  </si>
  <si>
    <t>2.1.1.1.01</t>
  </si>
  <si>
    <t>2.2.1.5.01</t>
  </si>
  <si>
    <t>2.2.8.2.01</t>
  </si>
  <si>
    <t>2.2.1.7.01</t>
  </si>
  <si>
    <t>2.1.1.2.08</t>
  </si>
  <si>
    <t>CORPORACION DEL ACUEDUCTO Y ALCANTARILLADO DE SANTO DOMINGO.</t>
  </si>
  <si>
    <t>SEGUROS SURA, SA</t>
  </si>
  <si>
    <t>2.1.1.2.11</t>
  </si>
  <si>
    <t>2.2.1.6.01</t>
  </si>
  <si>
    <t>2.1.2.2.05</t>
  </si>
  <si>
    <t>ALTICE DOMIICANA, SA</t>
  </si>
  <si>
    <t>2.3.9.9.05</t>
  </si>
  <si>
    <t>2.3.1.1.01</t>
  </si>
  <si>
    <t>COMPAÑIA DONIMICANA DE TELEFONO C POR A</t>
  </si>
  <si>
    <t>GRUPO ALASKA, SA</t>
  </si>
  <si>
    <t>EDESTE</t>
  </si>
  <si>
    <t>2.3.6.3.06</t>
  </si>
  <si>
    <t>2.3.7.2.99</t>
  </si>
  <si>
    <t>2.3.9.8.02</t>
  </si>
  <si>
    <t>2.2.7.2.06</t>
  </si>
  <si>
    <t>2.3.7.1.05</t>
  </si>
  <si>
    <t>2.3.7.1.02</t>
  </si>
  <si>
    <t>DANEYI RAMIREZ</t>
  </si>
  <si>
    <t>2.2.4.4.01</t>
  </si>
  <si>
    <t>2.3.5.5.01</t>
  </si>
  <si>
    <t>2.3.6.3.04</t>
  </si>
  <si>
    <t>2.3.9.2.01</t>
  </si>
  <si>
    <t>2.2.2.2.01</t>
  </si>
  <si>
    <t>Ingresos - Egresos - Abril  2026</t>
  </si>
  <si>
    <t>2.2.5.9.01</t>
  </si>
  <si>
    <t>PWA, EIRL</t>
  </si>
  <si>
    <t>B NETWORK LMB, SRL</t>
  </si>
  <si>
    <t>2.6.2.1.01</t>
  </si>
  <si>
    <t>2.6.5.5.01</t>
  </si>
  <si>
    <t>2.6.6.2.01</t>
  </si>
  <si>
    <t>EDGAR EGA IDEAS VISUALES, SRL</t>
  </si>
  <si>
    <t>13/4/2026</t>
  </si>
  <si>
    <t>SILICIO TECHNOLOGY, EIRL</t>
  </si>
  <si>
    <t>17/4/2026</t>
  </si>
  <si>
    <t>SERVICIOS ELECTRICOS PROFESIONALES SERPRONAL, SRL</t>
  </si>
  <si>
    <t>DIES TRADING, SRL</t>
  </si>
  <si>
    <t>2.2.6.2.01</t>
  </si>
  <si>
    <t>ALMACENES OCEAN MEAT, SRL</t>
  </si>
  <si>
    <t>20/4/2026</t>
  </si>
  <si>
    <t>MONCALI, SRL</t>
  </si>
  <si>
    <t>2.6.1.3.01</t>
  </si>
  <si>
    <t>OFFITEK, SRL</t>
  </si>
  <si>
    <t>GTG INDUSTRIAL</t>
  </si>
  <si>
    <t>2.3.9.5.01</t>
  </si>
  <si>
    <t>OFISOL SUMINISTROS Y SERVICIOS, EIRL</t>
  </si>
  <si>
    <t>2.3.9.8.01</t>
  </si>
  <si>
    <t>RAMIREZ &amp; MOJICA ENVOY PARK COURIER EXPRESS, SRL</t>
  </si>
  <si>
    <t>21/4/2026</t>
  </si>
  <si>
    <t>2.6.5.6.01</t>
  </si>
  <si>
    <t>PROVECOM PROVEEDORES COMERCIALES, SRL</t>
  </si>
  <si>
    <t>2.3.9.4.01</t>
  </si>
  <si>
    <t>2.6.5.2.01</t>
  </si>
  <si>
    <t>2.3.6.1.01</t>
  </si>
  <si>
    <t>MATERIALES INDUSTRIALES, SA</t>
  </si>
  <si>
    <t>2.3.7.2.06</t>
  </si>
  <si>
    <t>22/4/2026</t>
  </si>
  <si>
    <t>23/4/2026</t>
  </si>
  <si>
    <t>RUNCAR SERVICE, SRL</t>
  </si>
  <si>
    <t>27/4/2026</t>
  </si>
  <si>
    <t>28/4/2026</t>
  </si>
  <si>
    <t>2.3.7.1.04</t>
  </si>
  <si>
    <t>13//2026</t>
  </si>
  <si>
    <t>2.3.5.4.01</t>
  </si>
  <si>
    <t>2.3.6.3.03</t>
  </si>
  <si>
    <t>2.3.7.1.07</t>
  </si>
  <si>
    <t>2.3.9.3.01</t>
  </si>
  <si>
    <t>2.3.9.6.01</t>
  </si>
  <si>
    <t>YONA YONEL DIESEL, SRL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</si>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</sst>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164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2" fillId="2" borderId="0" xfId="0" applyFont="1" applyFill="1" applyAlignment="1">
      <alignment vertical="center"/>
    </xf>
    <xf numFmtId="164" fontId="5" fillId="0" borderId="0" xfId="1" applyFont="1"/>
    <xf numFmtId="164" fontId="2" fillId="2" borderId="0" xfId="0" applyNumberFormat="1" applyFont="1" applyFill="1" applyAlignment="1">
      <alignment vertical="center"/>
    </xf>
    <xf numFmtId="164" fontId="7" fillId="0" borderId="0" xfId="0" applyNumberFormat="1" applyFont="1"/>
    <xf numFmtId="164" fontId="5" fillId="2" borderId="0" xfId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4" fontId="2" fillId="0" borderId="0" xfId="0" applyNumberFormat="1" applyFont="1" applyAlignment="1">
      <alignment vertic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0</xdr:row>
      <xdr:rowOff>0</xdr:rowOff>
    </xdr:from>
    <xdr:to>
      <xdr:col>5</xdr:col>
      <xdr:colOff>40821</xdr:colOff>
      <xdr:row>6</xdr:row>
      <xdr:rowOff>46264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15"/>
  <sheetViews>
    <sheetView showGridLines="0" tabSelected="1" topLeftCell="A94" zoomScale="70" zoomScaleNormal="70" workbookViewId="0">
      <selection activeCell="H114" sqref="H114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35" style="3" customWidth="1"/>
    <col min="9" max="9" width="9.28515625" style="10" hidden="1" customWidth="1"/>
    <col min="10" max="10" width="69.7109375" style="10" hidden="1" customWidth="1"/>
    <col min="11" max="11" width="70" style="10" hidden="1" customWidth="1"/>
    <col min="12" max="16384" width="70" style="10"/>
  </cols>
  <sheetData>
    <row r="5" spans="1:10" s="3" customFormat="1" x14ac:dyDescent="0.25">
      <c r="A5" s="1"/>
      <c r="B5" s="1"/>
      <c r="C5" s="2"/>
      <c r="D5" s="2"/>
      <c r="E5" s="1"/>
      <c r="F5" s="2"/>
      <c r="G5" s="2"/>
      <c r="H5" s="1"/>
    </row>
    <row r="6" spans="1:10" s="3" customFormat="1" x14ac:dyDescent="0.25">
      <c r="A6" s="1"/>
      <c r="B6" s="1"/>
      <c r="C6" s="2"/>
      <c r="D6" s="2"/>
      <c r="E6" s="1"/>
      <c r="F6" s="2"/>
      <c r="G6" s="2"/>
      <c r="H6" s="1"/>
    </row>
    <row r="7" spans="1:10" s="5" customFormat="1" x14ac:dyDescent="0.25">
      <c r="A7" s="4"/>
      <c r="B7" s="57"/>
      <c r="C7" s="57"/>
      <c r="D7" s="57"/>
      <c r="E7" s="57"/>
      <c r="F7" s="57"/>
      <c r="G7" s="57"/>
      <c r="H7" s="57"/>
    </row>
    <row r="8" spans="1:10" s="5" customFormat="1" ht="20.25" x14ac:dyDescent="0.3">
      <c r="A8" s="4"/>
      <c r="B8" s="58" t="s">
        <v>71</v>
      </c>
      <c r="C8" s="58"/>
      <c r="D8" s="58"/>
      <c r="E8" s="58"/>
      <c r="F8" s="58"/>
      <c r="G8" s="58"/>
      <c r="H8" s="58"/>
    </row>
    <row r="9" spans="1:10" s="7" customFormat="1" x14ac:dyDescent="0.25">
      <c r="A9" s="6"/>
      <c r="B9" s="59"/>
      <c r="C9" s="57"/>
      <c r="D9" s="57"/>
      <c r="E9" s="57"/>
      <c r="F9" s="57"/>
      <c r="G9" s="57"/>
      <c r="H9" s="57"/>
    </row>
    <row r="10" spans="1:10" s="7" customFormat="1" ht="20.25" x14ac:dyDescent="0.3">
      <c r="A10" s="6"/>
      <c r="B10" s="58" t="s">
        <v>32</v>
      </c>
      <c r="C10" s="58"/>
      <c r="D10" s="58"/>
      <c r="E10" s="58"/>
      <c r="F10" s="58"/>
      <c r="G10" s="58"/>
      <c r="H10" s="58"/>
      <c r="I10" s="38"/>
    </row>
    <row r="11" spans="1:10" x14ac:dyDescent="0.25">
      <c r="A11" s="8"/>
      <c r="B11" s="60" t="s">
        <v>0</v>
      </c>
      <c r="C11" s="60" t="s">
        <v>1</v>
      </c>
      <c r="D11" s="60" t="s">
        <v>2</v>
      </c>
      <c r="E11" s="9" t="s">
        <v>3</v>
      </c>
      <c r="F11" s="60" t="s">
        <v>4</v>
      </c>
      <c r="G11" s="62" t="s">
        <v>5</v>
      </c>
      <c r="H11" s="9" t="s">
        <v>6</v>
      </c>
    </row>
    <row r="12" spans="1:10" x14ac:dyDescent="0.25">
      <c r="A12" s="8"/>
      <c r="B12" s="61"/>
      <c r="C12" s="61"/>
      <c r="D12" s="61"/>
      <c r="E12" s="11" t="s">
        <v>7</v>
      </c>
      <c r="F12" s="61"/>
      <c r="G12" s="63"/>
      <c r="H12" s="41">
        <v>89988444</v>
      </c>
      <c r="I12" s="40"/>
      <c r="J12" s="37"/>
    </row>
    <row r="13" spans="1:10" s="12" customFormat="1" ht="18" customHeight="1" x14ac:dyDescent="0.25">
      <c r="B13" s="13" t="s">
        <v>86</v>
      </c>
      <c r="C13" s="14">
        <v>3285</v>
      </c>
      <c r="D13" s="14" t="s">
        <v>33</v>
      </c>
      <c r="E13" s="15" t="s">
        <v>34</v>
      </c>
      <c r="F13" s="16">
        <v>833333.33</v>
      </c>
      <c r="G13" s="16"/>
      <c r="H13" s="16">
        <f>+H12+F13+G13</f>
        <v>90821777.329999998</v>
      </c>
      <c r="I13" s="39"/>
    </row>
    <row r="14" spans="1:10" s="12" customFormat="1" ht="18" customHeight="1" x14ac:dyDescent="0.25">
      <c r="B14" s="13"/>
      <c r="C14" s="14"/>
      <c r="D14" s="14" t="s">
        <v>33</v>
      </c>
      <c r="E14" s="15" t="s">
        <v>34</v>
      </c>
      <c r="F14" s="16"/>
      <c r="G14" s="16"/>
      <c r="H14" s="16">
        <f t="shared" ref="H14:H98" si="0">+H13+F14+G14</f>
        <v>90821777.329999998</v>
      </c>
      <c r="I14" s="39"/>
    </row>
    <row r="15" spans="1:10" s="12" customFormat="1" ht="18" customHeight="1" x14ac:dyDescent="0.25">
      <c r="B15" s="13" t="s">
        <v>81</v>
      </c>
      <c r="C15" s="14">
        <v>3283</v>
      </c>
      <c r="D15" s="14" t="s">
        <v>8</v>
      </c>
      <c r="E15" s="15" t="s">
        <v>35</v>
      </c>
      <c r="F15" s="16">
        <v>8505104.9199999999</v>
      </c>
      <c r="G15" s="16"/>
      <c r="H15" s="16">
        <f t="shared" si="0"/>
        <v>99326882.25</v>
      </c>
      <c r="I15" s="39"/>
    </row>
    <row r="16" spans="1:10" s="12" customFormat="1" ht="18" customHeight="1" x14ac:dyDescent="0.25">
      <c r="B16" s="13"/>
      <c r="C16" s="14"/>
      <c r="D16" s="14" t="s">
        <v>8</v>
      </c>
      <c r="E16" s="15" t="s">
        <v>35</v>
      </c>
      <c r="F16" s="16"/>
      <c r="G16" s="16"/>
      <c r="H16" s="16">
        <f t="shared" si="0"/>
        <v>99326882.25</v>
      </c>
      <c r="I16" s="39"/>
    </row>
    <row r="17" spans="1:9" s="12" customFormat="1" ht="18" customHeight="1" x14ac:dyDescent="0.25">
      <c r="B17" s="13"/>
      <c r="C17" s="35" t="s">
        <v>38</v>
      </c>
      <c r="D17" s="35" t="s">
        <v>36</v>
      </c>
      <c r="E17" s="36" t="s">
        <v>37</v>
      </c>
      <c r="F17" s="16">
        <v>2184792</v>
      </c>
      <c r="G17" s="34"/>
      <c r="H17" s="16">
        <f t="shared" si="0"/>
        <v>101511674.25</v>
      </c>
      <c r="I17" s="39"/>
    </row>
    <row r="18" spans="1:9" s="12" customFormat="1" ht="18" customHeight="1" x14ac:dyDescent="0.25">
      <c r="B18" s="13">
        <v>46177</v>
      </c>
      <c r="C18" s="35">
        <v>435</v>
      </c>
      <c r="D18" s="14" t="s">
        <v>42</v>
      </c>
      <c r="E18" s="36" t="s">
        <v>49</v>
      </c>
      <c r="F18" s="16"/>
      <c r="G18" s="16">
        <v>-10202.200000000001</v>
      </c>
      <c r="H18" s="16">
        <f t="shared" si="0"/>
        <v>101501472.05</v>
      </c>
      <c r="I18" s="39"/>
    </row>
    <row r="19" spans="1:9" s="12" customFormat="1" ht="37.5" customHeight="1" x14ac:dyDescent="0.25">
      <c r="B19" s="13">
        <v>46207</v>
      </c>
      <c r="C19" s="35">
        <v>437</v>
      </c>
      <c r="D19" s="35" t="s">
        <v>46</v>
      </c>
      <c r="E19" s="15" t="s">
        <v>48</v>
      </c>
      <c r="F19" s="16"/>
      <c r="G19" s="34">
        <v>-29998</v>
      </c>
      <c r="H19" s="16">
        <f t="shared" si="0"/>
        <v>101471474.05</v>
      </c>
      <c r="I19" s="39"/>
    </row>
    <row r="20" spans="1:9" s="12" customFormat="1" ht="37.5" customHeight="1" x14ac:dyDescent="0.25">
      <c r="B20" s="13">
        <v>46207</v>
      </c>
      <c r="C20" s="35">
        <v>439</v>
      </c>
      <c r="D20" s="35" t="s">
        <v>72</v>
      </c>
      <c r="E20" s="15" t="s">
        <v>73</v>
      </c>
      <c r="F20" s="16"/>
      <c r="G20" s="34">
        <v>-71370</v>
      </c>
      <c r="H20" s="16">
        <f t="shared" si="0"/>
        <v>101400104.05</v>
      </c>
      <c r="I20" s="39"/>
    </row>
    <row r="21" spans="1:9" s="12" customFormat="1" ht="37.5" customHeight="1" x14ac:dyDescent="0.25">
      <c r="B21" s="13">
        <v>46207</v>
      </c>
      <c r="C21" s="35">
        <v>453</v>
      </c>
      <c r="D21" s="35" t="s">
        <v>69</v>
      </c>
      <c r="E21" s="15" t="s">
        <v>74</v>
      </c>
      <c r="F21" s="16"/>
      <c r="G21" s="34">
        <v>-13806</v>
      </c>
      <c r="H21" s="16">
        <f t="shared" si="0"/>
        <v>101386298.05</v>
      </c>
      <c r="I21" s="39"/>
    </row>
    <row r="22" spans="1:9" s="12" customFormat="1" ht="37.5" customHeight="1" x14ac:dyDescent="0.25">
      <c r="B22" s="13">
        <v>46207</v>
      </c>
      <c r="C22" s="35">
        <v>453</v>
      </c>
      <c r="D22" s="35" t="s">
        <v>68</v>
      </c>
      <c r="E22" s="15" t="s">
        <v>74</v>
      </c>
      <c r="F22" s="16"/>
      <c r="G22" s="34">
        <v>-24850.799999999999</v>
      </c>
      <c r="H22" s="16">
        <f t="shared" si="0"/>
        <v>101361447.25</v>
      </c>
      <c r="I22" s="39"/>
    </row>
    <row r="23" spans="1:9" s="12" customFormat="1" ht="37.5" customHeight="1" x14ac:dyDescent="0.25">
      <c r="B23" s="13">
        <v>46207</v>
      </c>
      <c r="C23" s="35">
        <v>453</v>
      </c>
      <c r="D23" s="35" t="s">
        <v>75</v>
      </c>
      <c r="E23" s="15" t="s">
        <v>74</v>
      </c>
      <c r="F23" s="16"/>
      <c r="G23" s="34">
        <v>-51542.400000000001</v>
      </c>
      <c r="H23" s="16">
        <f t="shared" si="0"/>
        <v>101309904.84999999</v>
      </c>
      <c r="I23" s="39"/>
    </row>
    <row r="24" spans="1:9" s="12" customFormat="1" ht="37.5" customHeight="1" x14ac:dyDescent="0.25">
      <c r="B24" s="13">
        <v>46207</v>
      </c>
      <c r="C24" s="35">
        <v>453</v>
      </c>
      <c r="D24" s="35" t="s">
        <v>76</v>
      </c>
      <c r="E24" s="15" t="s">
        <v>74</v>
      </c>
      <c r="F24" s="16"/>
      <c r="G24" s="34">
        <v>-26054.400000000001</v>
      </c>
      <c r="H24" s="16">
        <f t="shared" si="0"/>
        <v>101283850.44999999</v>
      </c>
      <c r="I24" s="39"/>
    </row>
    <row r="25" spans="1:9" s="12" customFormat="1" ht="37.5" customHeight="1" x14ac:dyDescent="0.25">
      <c r="B25" s="13">
        <v>46207</v>
      </c>
      <c r="C25" s="35">
        <v>453</v>
      </c>
      <c r="D25" s="35" t="s">
        <v>77</v>
      </c>
      <c r="E25" s="15" t="s">
        <v>74</v>
      </c>
      <c r="F25" s="16"/>
      <c r="G25" s="34">
        <v>-619353.68000000005</v>
      </c>
      <c r="H25" s="16">
        <f t="shared" si="0"/>
        <v>100664496.76999998</v>
      </c>
      <c r="I25" s="39"/>
    </row>
    <row r="26" spans="1:9" s="12" customFormat="1" ht="18" customHeight="1" x14ac:dyDescent="0.25">
      <c r="B26" s="13">
        <v>46207</v>
      </c>
      <c r="C26" s="35">
        <v>454</v>
      </c>
      <c r="D26" s="35" t="s">
        <v>40</v>
      </c>
      <c r="E26" s="36" t="s">
        <v>53</v>
      </c>
      <c r="F26" s="16"/>
      <c r="G26" s="34">
        <v>-7540</v>
      </c>
      <c r="H26" s="16">
        <f t="shared" si="0"/>
        <v>100656956.76999998</v>
      </c>
      <c r="I26" s="39"/>
    </row>
    <row r="27" spans="1:9" s="12" customFormat="1" ht="18" customHeight="1" x14ac:dyDescent="0.25">
      <c r="B27" s="13">
        <v>46207</v>
      </c>
      <c r="C27" s="35">
        <v>454</v>
      </c>
      <c r="D27" s="35" t="s">
        <v>44</v>
      </c>
      <c r="E27" s="36" t="s">
        <v>53</v>
      </c>
      <c r="F27" s="16"/>
      <c r="G27" s="34">
        <v>-76324.960000000006</v>
      </c>
      <c r="H27" s="16">
        <f t="shared" si="0"/>
        <v>100580631.80999999</v>
      </c>
      <c r="I27" s="39"/>
    </row>
    <row r="28" spans="1:9" s="12" customFormat="1" ht="26.25" customHeight="1" x14ac:dyDescent="0.25">
      <c r="A28" s="50"/>
      <c r="B28" s="13">
        <v>46207</v>
      </c>
      <c r="C28" s="35">
        <v>455</v>
      </c>
      <c r="D28" s="35" t="s">
        <v>40</v>
      </c>
      <c r="E28" s="36" t="s">
        <v>53</v>
      </c>
      <c r="F28" s="16"/>
      <c r="G28" s="34">
        <v>-75786.3</v>
      </c>
      <c r="H28" s="16">
        <f t="shared" si="0"/>
        <v>100504845.50999999</v>
      </c>
      <c r="I28" s="39"/>
    </row>
    <row r="29" spans="1:9" s="12" customFormat="1" ht="33" customHeight="1" x14ac:dyDescent="0.25">
      <c r="B29" s="13">
        <v>46299</v>
      </c>
      <c r="C29" s="35">
        <v>484</v>
      </c>
      <c r="D29" s="14" t="s">
        <v>54</v>
      </c>
      <c r="E29" s="36" t="s">
        <v>78</v>
      </c>
      <c r="F29" s="16"/>
      <c r="G29" s="16">
        <v>-27612</v>
      </c>
      <c r="H29" s="16">
        <f t="shared" si="0"/>
        <v>100477233.50999999</v>
      </c>
      <c r="I29" s="39"/>
    </row>
    <row r="30" spans="1:9" s="12" customFormat="1" ht="33" customHeight="1" x14ac:dyDescent="0.25">
      <c r="B30" s="13">
        <v>46299</v>
      </c>
      <c r="C30" s="35">
        <v>487</v>
      </c>
      <c r="D30" s="14" t="s">
        <v>64</v>
      </c>
      <c r="E30" s="36" t="s">
        <v>115</v>
      </c>
      <c r="F30" s="16"/>
      <c r="G30" s="16">
        <v>15000</v>
      </c>
      <c r="H30" s="16">
        <f t="shared" si="0"/>
        <v>100492233.50999999</v>
      </c>
      <c r="I30" s="39"/>
    </row>
    <row r="31" spans="1:9" s="12" customFormat="1" ht="33" customHeight="1" x14ac:dyDescent="0.25">
      <c r="B31" s="13" t="s">
        <v>79</v>
      </c>
      <c r="C31" s="35">
        <v>489</v>
      </c>
      <c r="D31" s="14" t="s">
        <v>72</v>
      </c>
      <c r="E31" s="15" t="s">
        <v>80</v>
      </c>
      <c r="F31" s="16"/>
      <c r="G31" s="16">
        <v>-243360</v>
      </c>
      <c r="H31" s="16">
        <f t="shared" si="0"/>
        <v>100248873.50999999</v>
      </c>
      <c r="I31" s="39"/>
    </row>
    <row r="32" spans="1:9" s="12" customFormat="1" ht="33" customHeight="1" x14ac:dyDescent="0.25">
      <c r="B32" s="13" t="s">
        <v>79</v>
      </c>
      <c r="C32" s="35">
        <v>492</v>
      </c>
      <c r="D32" s="14" t="s">
        <v>55</v>
      </c>
      <c r="E32" s="15" t="s">
        <v>57</v>
      </c>
      <c r="F32" s="16"/>
      <c r="G32" s="16">
        <v>-11580</v>
      </c>
      <c r="H32" s="16">
        <f t="shared" si="0"/>
        <v>100237293.50999999</v>
      </c>
      <c r="I32" s="39"/>
    </row>
    <row r="33" spans="2:11" s="12" customFormat="1" ht="33" customHeight="1" x14ac:dyDescent="0.25">
      <c r="B33" s="13" t="s">
        <v>81</v>
      </c>
      <c r="C33" s="35">
        <v>498</v>
      </c>
      <c r="D33" s="14" t="s">
        <v>59</v>
      </c>
      <c r="E33" s="15" t="s">
        <v>82</v>
      </c>
      <c r="F33" s="16"/>
      <c r="G33" s="16">
        <v>-690300</v>
      </c>
      <c r="H33" s="16">
        <f t="shared" si="0"/>
        <v>99546993.50999999</v>
      </c>
      <c r="I33" s="39"/>
    </row>
    <row r="34" spans="2:11" s="12" customFormat="1" ht="33" customHeight="1" x14ac:dyDescent="0.25">
      <c r="B34" s="13" t="s">
        <v>81</v>
      </c>
      <c r="C34" s="35">
        <v>498</v>
      </c>
      <c r="D34" s="14" t="s">
        <v>60</v>
      </c>
      <c r="E34" s="15" t="s">
        <v>82</v>
      </c>
      <c r="F34" s="16"/>
      <c r="G34" s="16">
        <v>-45189.279999999999</v>
      </c>
      <c r="H34" s="16">
        <f t="shared" si="0"/>
        <v>99501804.229999989</v>
      </c>
      <c r="I34" s="39"/>
    </row>
    <row r="35" spans="2:11" s="12" customFormat="1" ht="33" customHeight="1" x14ac:dyDescent="0.25">
      <c r="B35" s="13" t="s">
        <v>81</v>
      </c>
      <c r="C35" s="35">
        <v>498</v>
      </c>
      <c r="D35" s="14" t="s">
        <v>68</v>
      </c>
      <c r="E35" s="15" t="s">
        <v>82</v>
      </c>
      <c r="F35" s="16"/>
      <c r="G35" s="16">
        <v>-12980</v>
      </c>
      <c r="H35" s="16">
        <f t="shared" si="0"/>
        <v>99488824.229999989</v>
      </c>
      <c r="I35" s="39"/>
    </row>
    <row r="36" spans="2:11" s="12" customFormat="1" ht="33" customHeight="1" x14ac:dyDescent="0.25">
      <c r="B36" s="13" t="s">
        <v>81</v>
      </c>
      <c r="C36" s="35">
        <v>500</v>
      </c>
      <c r="D36" s="14" t="s">
        <v>61</v>
      </c>
      <c r="E36" s="15" t="s">
        <v>83</v>
      </c>
      <c r="F36" s="16"/>
      <c r="G36" s="16">
        <v>-171868.99</v>
      </c>
      <c r="H36" s="16">
        <f t="shared" si="0"/>
        <v>99316955.239999995</v>
      </c>
      <c r="I36" s="39"/>
    </row>
    <row r="37" spans="2:11" s="12" customFormat="1" ht="33" customHeight="1" x14ac:dyDescent="0.25">
      <c r="B37" s="13" t="s">
        <v>81</v>
      </c>
      <c r="C37" s="35">
        <v>501</v>
      </c>
      <c r="D37" s="14" t="s">
        <v>84</v>
      </c>
      <c r="E37" s="15" t="s">
        <v>49</v>
      </c>
      <c r="F37" s="16"/>
      <c r="G37" s="16">
        <v>-314147.89</v>
      </c>
      <c r="H37" s="16">
        <f t="shared" si="0"/>
        <v>99002807.349999994</v>
      </c>
      <c r="I37" s="39"/>
    </row>
    <row r="38" spans="2:11" s="12" customFormat="1" ht="33" customHeight="1" x14ac:dyDescent="0.25">
      <c r="B38" s="13" t="s">
        <v>81</v>
      </c>
      <c r="C38" s="35">
        <v>503</v>
      </c>
      <c r="D38" s="14" t="s">
        <v>55</v>
      </c>
      <c r="E38" s="15" t="s">
        <v>85</v>
      </c>
      <c r="F38" s="16"/>
      <c r="G38" s="16">
        <v>-16650.169999999998</v>
      </c>
      <c r="H38" s="16">
        <f t="shared" si="0"/>
        <v>98986157.179999992</v>
      </c>
      <c r="I38" s="39"/>
    </row>
    <row r="39" spans="2:11" s="12" customFormat="1" ht="33" customHeight="1" x14ac:dyDescent="0.25">
      <c r="B39" s="13" t="s">
        <v>81</v>
      </c>
      <c r="C39" s="35">
        <v>505</v>
      </c>
      <c r="D39" s="14" t="s">
        <v>43</v>
      </c>
      <c r="E39" s="15" t="s">
        <v>39</v>
      </c>
      <c r="F39" s="16"/>
      <c r="G39" s="16">
        <v>-3646350</v>
      </c>
      <c r="H39" s="16">
        <f t="shared" si="0"/>
        <v>95339807.179999992</v>
      </c>
      <c r="I39" s="39"/>
    </row>
    <row r="40" spans="2:11" s="12" customFormat="1" ht="33" customHeight="1" x14ac:dyDescent="0.25">
      <c r="B40" s="13" t="s">
        <v>81</v>
      </c>
      <c r="C40" s="35">
        <v>505</v>
      </c>
      <c r="D40" s="14" t="s">
        <v>10</v>
      </c>
      <c r="E40" s="15" t="s">
        <v>39</v>
      </c>
      <c r="F40" s="16"/>
      <c r="G40" s="16">
        <v>-258526.22</v>
      </c>
      <c r="H40" s="16">
        <f t="shared" si="0"/>
        <v>95081280.959999993</v>
      </c>
      <c r="I40" s="39"/>
    </row>
    <row r="41" spans="2:11" s="12" customFormat="1" ht="33" customHeight="1" x14ac:dyDescent="0.25">
      <c r="B41" s="13" t="s">
        <v>81</v>
      </c>
      <c r="C41" s="35">
        <v>505</v>
      </c>
      <c r="D41" s="14" t="s">
        <v>9</v>
      </c>
      <c r="E41" s="15" t="s">
        <v>39</v>
      </c>
      <c r="F41" s="16"/>
      <c r="G41" s="16">
        <v>-258890.85</v>
      </c>
      <c r="H41" s="16">
        <f t="shared" si="0"/>
        <v>94822390.109999999</v>
      </c>
      <c r="I41" s="39"/>
    </row>
    <row r="42" spans="2:11" s="43" customFormat="1" ht="33" customHeight="1" x14ac:dyDescent="0.25">
      <c r="B42" s="13" t="s">
        <v>81</v>
      </c>
      <c r="C42" s="35">
        <v>505</v>
      </c>
      <c r="D42" s="14" t="s">
        <v>11</v>
      </c>
      <c r="E42" s="15" t="s">
        <v>39</v>
      </c>
      <c r="F42" s="16"/>
      <c r="G42" s="16">
        <v>-40992.6</v>
      </c>
      <c r="H42" s="16">
        <f t="shared" si="0"/>
        <v>94781397.510000005</v>
      </c>
      <c r="I42" s="45"/>
    </row>
    <row r="43" spans="2:11" s="12" customFormat="1" ht="33" customHeight="1" x14ac:dyDescent="0.25">
      <c r="B43" s="13" t="s">
        <v>81</v>
      </c>
      <c r="C43" s="35">
        <v>507</v>
      </c>
      <c r="D43" s="14" t="s">
        <v>47</v>
      </c>
      <c r="E43" s="15" t="s">
        <v>39</v>
      </c>
      <c r="F43" s="16"/>
      <c r="G43" s="16">
        <v>-1020000</v>
      </c>
      <c r="H43" s="16">
        <f t="shared" si="0"/>
        <v>93761397.510000005</v>
      </c>
      <c r="I43" s="39"/>
    </row>
    <row r="44" spans="2:11" s="12" customFormat="1" ht="33" customHeight="1" x14ac:dyDescent="0.25">
      <c r="B44" s="13" t="s">
        <v>81</v>
      </c>
      <c r="C44" s="35">
        <v>507</v>
      </c>
      <c r="D44" s="14" t="s">
        <v>10</v>
      </c>
      <c r="E44" s="15" t="s">
        <v>39</v>
      </c>
      <c r="F44" s="16"/>
      <c r="G44" s="16">
        <v>-72318</v>
      </c>
      <c r="H44" s="16">
        <f t="shared" si="0"/>
        <v>93689079.510000005</v>
      </c>
      <c r="I44" s="39"/>
    </row>
    <row r="45" spans="2:11" s="12" customFormat="1" ht="33" customHeight="1" x14ac:dyDescent="0.25">
      <c r="B45" s="13" t="s">
        <v>81</v>
      </c>
      <c r="C45" s="35">
        <v>507</v>
      </c>
      <c r="D45" s="14" t="s">
        <v>9</v>
      </c>
      <c r="E45" s="15" t="s">
        <v>39</v>
      </c>
      <c r="F45" s="16"/>
      <c r="G45" s="16">
        <v>-72420</v>
      </c>
      <c r="H45" s="16">
        <f t="shared" si="0"/>
        <v>93616659.510000005</v>
      </c>
      <c r="I45" s="39"/>
    </row>
    <row r="46" spans="2:11" s="12" customFormat="1" ht="33" customHeight="1" x14ac:dyDescent="0.25">
      <c r="B46" s="13" t="s">
        <v>81</v>
      </c>
      <c r="C46" s="35">
        <v>507</v>
      </c>
      <c r="D46" s="14" t="s">
        <v>11</v>
      </c>
      <c r="E46" s="15" t="s">
        <v>39</v>
      </c>
      <c r="F46" s="16"/>
      <c r="G46" s="16">
        <v>-11718.8</v>
      </c>
      <c r="H46" s="16">
        <f t="shared" si="0"/>
        <v>93604940.710000008</v>
      </c>
      <c r="I46" s="39"/>
    </row>
    <row r="47" spans="2:11" s="43" customFormat="1" ht="33" customHeight="1" x14ac:dyDescent="0.25">
      <c r="B47" s="13" t="s">
        <v>81</v>
      </c>
      <c r="C47" s="14">
        <v>509</v>
      </c>
      <c r="D47" s="14" t="s">
        <v>52</v>
      </c>
      <c r="E47" s="15" t="s">
        <v>39</v>
      </c>
      <c r="F47" s="16"/>
      <c r="G47" s="16">
        <v>-139000</v>
      </c>
      <c r="H47" s="16">
        <f t="shared" si="0"/>
        <v>93465940.710000008</v>
      </c>
      <c r="I47" s="45"/>
      <c r="J47" s="48"/>
      <c r="K47" s="49"/>
    </row>
    <row r="48" spans="2:11" s="43" customFormat="1" ht="33" customHeight="1" x14ac:dyDescent="0.25">
      <c r="B48" s="13" t="s">
        <v>86</v>
      </c>
      <c r="C48" s="14">
        <v>513</v>
      </c>
      <c r="D48" s="14" t="s">
        <v>55</v>
      </c>
      <c r="E48" s="15" t="s">
        <v>87</v>
      </c>
      <c r="F48" s="16"/>
      <c r="G48" s="16">
        <v>-106673.34</v>
      </c>
      <c r="H48" s="16">
        <f t="shared" si="0"/>
        <v>93359267.370000005</v>
      </c>
      <c r="I48" s="45"/>
      <c r="J48" s="48"/>
      <c r="K48" s="49"/>
    </row>
    <row r="49" spans="2:11" s="43" customFormat="1" ht="33" customHeight="1" x14ac:dyDescent="0.25">
      <c r="B49" s="13" t="s">
        <v>86</v>
      </c>
      <c r="C49" s="14">
        <v>516</v>
      </c>
      <c r="D49" s="14" t="s">
        <v>88</v>
      </c>
      <c r="E49" s="36" t="s">
        <v>89</v>
      </c>
      <c r="F49" s="16"/>
      <c r="G49" s="16">
        <v>-97525.89</v>
      </c>
      <c r="H49" s="16">
        <f t="shared" si="0"/>
        <v>93261741.480000004</v>
      </c>
      <c r="I49" s="45"/>
      <c r="J49" s="48"/>
      <c r="K49" s="49"/>
    </row>
    <row r="50" spans="2:11" s="43" customFormat="1" ht="33" customHeight="1" x14ac:dyDescent="0.25">
      <c r="B50" s="13" t="s">
        <v>86</v>
      </c>
      <c r="C50" s="14">
        <v>518</v>
      </c>
      <c r="D50" s="14" t="s">
        <v>55</v>
      </c>
      <c r="E50" s="36" t="s">
        <v>90</v>
      </c>
      <c r="F50" s="16"/>
      <c r="G50" s="16">
        <v>-8767.4</v>
      </c>
      <c r="H50" s="16">
        <f t="shared" si="0"/>
        <v>93252974.079999998</v>
      </c>
      <c r="I50" s="45"/>
      <c r="J50" s="48"/>
      <c r="K50" s="49"/>
    </row>
    <row r="51" spans="2:11" s="43" customFormat="1" ht="33" customHeight="1" x14ac:dyDescent="0.25">
      <c r="B51" s="13" t="s">
        <v>86</v>
      </c>
      <c r="C51" s="14">
        <v>518</v>
      </c>
      <c r="D51" s="14" t="s">
        <v>91</v>
      </c>
      <c r="E51" s="36" t="s">
        <v>90</v>
      </c>
      <c r="F51" s="16"/>
      <c r="G51" s="16">
        <v>-13440.2</v>
      </c>
      <c r="H51" s="16">
        <f t="shared" si="0"/>
        <v>93239533.879999995</v>
      </c>
      <c r="I51" s="45"/>
      <c r="J51" s="48"/>
      <c r="K51" s="49"/>
    </row>
    <row r="52" spans="2:11" s="43" customFormat="1" ht="33" customHeight="1" x14ac:dyDescent="0.25">
      <c r="B52" s="13" t="s">
        <v>86</v>
      </c>
      <c r="C52" s="14">
        <v>520</v>
      </c>
      <c r="D52" s="14" t="s">
        <v>54</v>
      </c>
      <c r="E52" s="36" t="s">
        <v>92</v>
      </c>
      <c r="F52" s="16"/>
      <c r="G52" s="16">
        <v>-5422.1</v>
      </c>
      <c r="H52" s="16">
        <f t="shared" si="0"/>
        <v>93234111.780000001</v>
      </c>
      <c r="I52" s="45"/>
      <c r="J52" s="48"/>
      <c r="K52" s="49"/>
    </row>
    <row r="53" spans="2:11" s="43" customFormat="1" ht="33" customHeight="1" x14ac:dyDescent="0.25">
      <c r="B53" s="13" t="s">
        <v>86</v>
      </c>
      <c r="C53" s="14">
        <v>520</v>
      </c>
      <c r="D53" s="14" t="s">
        <v>55</v>
      </c>
      <c r="E53" s="36" t="s">
        <v>92</v>
      </c>
      <c r="F53" s="16"/>
      <c r="G53" s="16">
        <v>-46874.1</v>
      </c>
      <c r="H53" s="16">
        <f t="shared" si="0"/>
        <v>93187237.680000007</v>
      </c>
      <c r="I53" s="45"/>
      <c r="J53" s="48"/>
      <c r="K53" s="49"/>
    </row>
    <row r="54" spans="2:11" s="43" customFormat="1" ht="33" customHeight="1" x14ac:dyDescent="0.25">
      <c r="B54" s="13" t="s">
        <v>86</v>
      </c>
      <c r="C54" s="14">
        <v>520</v>
      </c>
      <c r="D54" s="14" t="s">
        <v>91</v>
      </c>
      <c r="E54" s="36" t="s">
        <v>92</v>
      </c>
      <c r="F54" s="16"/>
      <c r="G54" s="16">
        <v>-16992</v>
      </c>
      <c r="H54" s="16">
        <f t="shared" si="0"/>
        <v>93170245.680000007</v>
      </c>
      <c r="I54" s="45"/>
      <c r="J54" s="48"/>
      <c r="K54" s="49"/>
    </row>
    <row r="55" spans="2:11" s="12" customFormat="1" ht="33" customHeight="1" x14ac:dyDescent="0.25">
      <c r="B55" s="13" t="s">
        <v>86</v>
      </c>
      <c r="C55" s="14">
        <v>522</v>
      </c>
      <c r="D55" s="14" t="s">
        <v>93</v>
      </c>
      <c r="E55" s="36" t="s">
        <v>94</v>
      </c>
      <c r="F55" s="16"/>
      <c r="G55" s="16">
        <v>-42536.29</v>
      </c>
      <c r="H55" s="16">
        <f t="shared" si="0"/>
        <v>93127709.390000001</v>
      </c>
      <c r="I55" s="39"/>
    </row>
    <row r="56" spans="2:11" s="12" customFormat="1" ht="33" customHeight="1" x14ac:dyDescent="0.25">
      <c r="B56" s="13" t="s">
        <v>95</v>
      </c>
      <c r="C56" s="35">
        <v>530</v>
      </c>
      <c r="D56" s="14" t="s">
        <v>96</v>
      </c>
      <c r="E56" s="15" t="s">
        <v>97</v>
      </c>
      <c r="F56" s="47"/>
      <c r="G56" s="16">
        <v>-42775</v>
      </c>
      <c r="H56" s="16">
        <f t="shared" si="0"/>
        <v>93084934.390000001</v>
      </c>
      <c r="I56" s="39"/>
    </row>
    <row r="57" spans="2:11" s="12" customFormat="1" ht="33" customHeight="1" x14ac:dyDescent="0.25">
      <c r="B57" s="13" t="s">
        <v>95</v>
      </c>
      <c r="C57" s="35">
        <v>530</v>
      </c>
      <c r="D57" s="14" t="s">
        <v>59</v>
      </c>
      <c r="E57" s="15" t="s">
        <v>97</v>
      </c>
      <c r="F57" s="47"/>
      <c r="G57" s="16">
        <v>-1816.02</v>
      </c>
      <c r="H57" s="16">
        <f t="shared" si="0"/>
        <v>93083118.370000005</v>
      </c>
      <c r="I57" s="39"/>
    </row>
    <row r="58" spans="2:11" s="12" customFormat="1" ht="33" customHeight="1" x14ac:dyDescent="0.25">
      <c r="B58" s="13" t="s">
        <v>95</v>
      </c>
      <c r="C58" s="35">
        <v>530</v>
      </c>
      <c r="D58" s="14" t="s">
        <v>98</v>
      </c>
      <c r="E58" s="15" t="s">
        <v>97</v>
      </c>
      <c r="F58" s="47"/>
      <c r="G58" s="16">
        <v>-37056.720000000001</v>
      </c>
      <c r="H58" s="16">
        <f t="shared" si="0"/>
        <v>93046061.650000006</v>
      </c>
      <c r="I58" s="39"/>
    </row>
    <row r="59" spans="2:11" s="12" customFormat="1" ht="33" customHeight="1" x14ac:dyDescent="0.25">
      <c r="B59" s="13" t="s">
        <v>95</v>
      </c>
      <c r="C59" s="35">
        <v>530</v>
      </c>
      <c r="D59" s="14" t="s">
        <v>99</v>
      </c>
      <c r="E59" s="15" t="s">
        <v>97</v>
      </c>
      <c r="F59" s="47"/>
      <c r="G59" s="16">
        <v>-28834.48</v>
      </c>
      <c r="H59" s="16">
        <f t="shared" si="0"/>
        <v>93017227.170000002</v>
      </c>
      <c r="I59" s="39"/>
    </row>
    <row r="60" spans="2:11" s="43" customFormat="1" ht="33" customHeight="1" x14ac:dyDescent="0.25">
      <c r="B60" s="13" t="s">
        <v>95</v>
      </c>
      <c r="C60" s="14">
        <v>532</v>
      </c>
      <c r="D60" s="14" t="s">
        <v>100</v>
      </c>
      <c r="E60" s="15" t="s">
        <v>101</v>
      </c>
      <c r="F60" s="16"/>
      <c r="G60" s="16">
        <v>-14065.8</v>
      </c>
      <c r="H60" s="16">
        <f t="shared" si="0"/>
        <v>93003161.370000005</v>
      </c>
      <c r="I60" s="45"/>
    </row>
    <row r="61" spans="2:11" s="43" customFormat="1" ht="33" customHeight="1" x14ac:dyDescent="0.25">
      <c r="B61" s="13" t="s">
        <v>95</v>
      </c>
      <c r="C61" s="14">
        <v>532</v>
      </c>
      <c r="D61" s="14" t="s">
        <v>59</v>
      </c>
      <c r="E61" s="15" t="s">
        <v>101</v>
      </c>
      <c r="F61" s="16"/>
      <c r="G61" s="16">
        <v>-4400</v>
      </c>
      <c r="H61" s="16">
        <f t="shared" si="0"/>
        <v>92998761.370000005</v>
      </c>
      <c r="I61" s="45"/>
    </row>
    <row r="62" spans="2:11" s="43" customFormat="1" ht="33" customHeight="1" x14ac:dyDescent="0.25">
      <c r="B62" s="13" t="s">
        <v>95</v>
      </c>
      <c r="C62" s="14">
        <v>532</v>
      </c>
      <c r="D62" s="14" t="s">
        <v>63</v>
      </c>
      <c r="E62" s="15" t="s">
        <v>101</v>
      </c>
      <c r="F62" s="16"/>
      <c r="G62" s="16">
        <v>-49532.81</v>
      </c>
      <c r="H62" s="16">
        <f t="shared" si="0"/>
        <v>92949228.560000002</v>
      </c>
      <c r="I62" s="45"/>
    </row>
    <row r="63" spans="2:11" s="43" customFormat="1" ht="33" customHeight="1" x14ac:dyDescent="0.25">
      <c r="B63" s="13" t="s">
        <v>95</v>
      </c>
      <c r="C63" s="14">
        <v>532</v>
      </c>
      <c r="D63" s="14" t="s">
        <v>102</v>
      </c>
      <c r="E63" s="15" t="s">
        <v>101</v>
      </c>
      <c r="F63" s="16"/>
      <c r="G63" s="16">
        <v>-1989</v>
      </c>
      <c r="H63" s="16">
        <f t="shared" si="0"/>
        <v>92947239.560000002</v>
      </c>
      <c r="I63" s="45"/>
    </row>
    <row r="64" spans="2:11" s="43" customFormat="1" ht="33" customHeight="1" x14ac:dyDescent="0.25">
      <c r="B64" s="13" t="s">
        <v>95</v>
      </c>
      <c r="C64" s="14">
        <v>532</v>
      </c>
      <c r="D64" s="14" t="s">
        <v>61</v>
      </c>
      <c r="E64" s="15" t="s">
        <v>101</v>
      </c>
      <c r="F64" s="16"/>
      <c r="G64" s="16">
        <v>-11195</v>
      </c>
      <c r="H64" s="16">
        <f t="shared" si="0"/>
        <v>92936044.560000002</v>
      </c>
      <c r="I64" s="45"/>
    </row>
    <row r="65" spans="2:9" s="43" customFormat="1" ht="33" customHeight="1" x14ac:dyDescent="0.25">
      <c r="B65" s="13" t="s">
        <v>103</v>
      </c>
      <c r="C65" s="14">
        <v>535</v>
      </c>
      <c r="D65" s="14" t="s">
        <v>51</v>
      </c>
      <c r="E65" s="15" t="s">
        <v>58</v>
      </c>
      <c r="F65" s="16"/>
      <c r="G65" s="16">
        <v>-514299.86</v>
      </c>
      <c r="H65" s="16">
        <f t="shared" si="0"/>
        <v>92421744.700000003</v>
      </c>
      <c r="I65" s="45"/>
    </row>
    <row r="66" spans="2:9" s="43" customFormat="1" ht="33" customHeight="1" x14ac:dyDescent="0.25">
      <c r="B66" s="13" t="s">
        <v>103</v>
      </c>
      <c r="C66" s="14">
        <v>537</v>
      </c>
      <c r="D66" s="14" t="s">
        <v>40</v>
      </c>
      <c r="E66" s="15" t="s">
        <v>53</v>
      </c>
      <c r="F66" s="16"/>
      <c r="G66" s="16">
        <v>-68688.820000000007</v>
      </c>
      <c r="H66" s="16">
        <f t="shared" si="0"/>
        <v>92353055.88000001</v>
      </c>
      <c r="I66" s="45"/>
    </row>
    <row r="67" spans="2:9" s="43" customFormat="1" ht="33" customHeight="1" x14ac:dyDescent="0.25">
      <c r="B67" s="13" t="s">
        <v>104</v>
      </c>
      <c r="C67" s="14">
        <v>541</v>
      </c>
      <c r="D67" s="14" t="s">
        <v>62</v>
      </c>
      <c r="E67" s="15" t="s">
        <v>105</v>
      </c>
      <c r="F67" s="16"/>
      <c r="G67" s="16">
        <v>-26550</v>
      </c>
      <c r="H67" s="16">
        <f t="shared" si="0"/>
        <v>92326505.88000001</v>
      </c>
      <c r="I67" s="45"/>
    </row>
    <row r="68" spans="2:9" s="43" customFormat="1" ht="33" customHeight="1" x14ac:dyDescent="0.25">
      <c r="B68" s="13" t="s">
        <v>106</v>
      </c>
      <c r="C68" s="14">
        <v>548</v>
      </c>
      <c r="D68" s="14" t="s">
        <v>44</v>
      </c>
      <c r="E68" s="15" t="s">
        <v>56</v>
      </c>
      <c r="F68" s="16"/>
      <c r="G68" s="16">
        <v>-25993.5</v>
      </c>
      <c r="H68" s="16">
        <f t="shared" si="0"/>
        <v>92300512.38000001</v>
      </c>
      <c r="I68" s="45"/>
    </row>
    <row r="69" spans="2:9" s="12" customFormat="1" ht="33" customHeight="1" x14ac:dyDescent="0.25">
      <c r="B69" s="13" t="s">
        <v>106</v>
      </c>
      <c r="C69" s="35">
        <v>550</v>
      </c>
      <c r="D69" s="14" t="s">
        <v>50</v>
      </c>
      <c r="E69" s="15" t="s">
        <v>39</v>
      </c>
      <c r="F69" s="16"/>
      <c r="G69" s="16">
        <v>-63000</v>
      </c>
      <c r="H69" s="16">
        <f t="shared" si="0"/>
        <v>92237512.38000001</v>
      </c>
      <c r="I69" s="39"/>
    </row>
    <row r="70" spans="2:9" s="12" customFormat="1" ht="33" customHeight="1" x14ac:dyDescent="0.25">
      <c r="B70" s="13" t="s">
        <v>106</v>
      </c>
      <c r="C70" s="35">
        <v>550</v>
      </c>
      <c r="D70" s="14" t="s">
        <v>10</v>
      </c>
      <c r="E70" s="15" t="s">
        <v>39</v>
      </c>
      <c r="F70" s="16"/>
      <c r="G70" s="16">
        <v>-4466.7</v>
      </c>
      <c r="H70" s="16">
        <f t="shared" si="0"/>
        <v>92233045.680000007</v>
      </c>
      <c r="I70" s="39"/>
    </row>
    <row r="71" spans="2:9" s="12" customFormat="1" ht="33" customHeight="1" x14ac:dyDescent="0.25">
      <c r="B71" s="13" t="s">
        <v>106</v>
      </c>
      <c r="C71" s="35">
        <v>550</v>
      </c>
      <c r="D71" s="14" t="s">
        <v>9</v>
      </c>
      <c r="E71" s="15" t="s">
        <v>39</v>
      </c>
      <c r="F71" s="16"/>
      <c r="G71" s="16">
        <v>-4473</v>
      </c>
      <c r="H71" s="16">
        <f t="shared" si="0"/>
        <v>92228572.680000007</v>
      </c>
      <c r="I71" s="39"/>
    </row>
    <row r="72" spans="2:9" s="12" customFormat="1" ht="33" customHeight="1" x14ac:dyDescent="0.25">
      <c r="B72" s="13" t="s">
        <v>106</v>
      </c>
      <c r="C72" s="35">
        <v>550</v>
      </c>
      <c r="D72" s="14" t="s">
        <v>11</v>
      </c>
      <c r="E72" s="15" t="s">
        <v>39</v>
      </c>
      <c r="F72" s="16"/>
      <c r="G72" s="16">
        <v>-730.7</v>
      </c>
      <c r="H72" s="16">
        <f t="shared" si="0"/>
        <v>92227841.980000004</v>
      </c>
      <c r="I72" s="39"/>
    </row>
    <row r="73" spans="2:9" s="12" customFormat="1" ht="33" customHeight="1" x14ac:dyDescent="0.25">
      <c r="B73" s="13" t="s">
        <v>107</v>
      </c>
      <c r="C73" s="35">
        <v>555</v>
      </c>
      <c r="D73" s="14" t="s">
        <v>40</v>
      </c>
      <c r="E73" s="15" t="s">
        <v>53</v>
      </c>
      <c r="F73" s="47"/>
      <c r="G73" s="16">
        <v>-7540</v>
      </c>
      <c r="H73" s="16">
        <f t="shared" si="0"/>
        <v>92220301.980000004</v>
      </c>
      <c r="I73" s="39"/>
    </row>
    <row r="74" spans="2:9" s="12" customFormat="1" ht="33" customHeight="1" x14ac:dyDescent="0.25">
      <c r="B74" s="13" t="s">
        <v>107</v>
      </c>
      <c r="C74" s="35">
        <v>555</v>
      </c>
      <c r="D74" s="14" t="s">
        <v>44</v>
      </c>
      <c r="E74" s="15" t="s">
        <v>53</v>
      </c>
      <c r="F74" s="47"/>
      <c r="G74" s="16">
        <v>-76178.98</v>
      </c>
      <c r="H74" s="16">
        <f t="shared" si="0"/>
        <v>92144123</v>
      </c>
      <c r="I74" s="39"/>
    </row>
    <row r="75" spans="2:9" s="12" customFormat="1" ht="33" customHeight="1" x14ac:dyDescent="0.25">
      <c r="B75" s="13">
        <v>46299</v>
      </c>
      <c r="C75" s="35">
        <v>11</v>
      </c>
      <c r="D75" s="14" t="s">
        <v>70</v>
      </c>
      <c r="E75" s="15" t="s">
        <v>65</v>
      </c>
      <c r="F75" s="47"/>
      <c r="G75" s="16">
        <v>-80</v>
      </c>
      <c r="H75" s="16">
        <f t="shared" si="0"/>
        <v>92144043</v>
      </c>
      <c r="I75" s="39"/>
    </row>
    <row r="76" spans="2:9" s="12" customFormat="1" ht="33" customHeight="1" x14ac:dyDescent="0.25">
      <c r="B76" s="13">
        <v>46299</v>
      </c>
      <c r="C76" s="35">
        <v>11</v>
      </c>
      <c r="D76" s="14" t="s">
        <v>66</v>
      </c>
      <c r="E76" s="15" t="s">
        <v>65</v>
      </c>
      <c r="F76" s="47"/>
      <c r="G76" s="16">
        <v>-2700</v>
      </c>
      <c r="H76" s="16">
        <f t="shared" si="0"/>
        <v>92141343</v>
      </c>
      <c r="I76" s="39"/>
    </row>
    <row r="77" spans="2:9" s="12" customFormat="1" ht="33" customHeight="1" x14ac:dyDescent="0.25">
      <c r="B77" s="13">
        <v>46299</v>
      </c>
      <c r="C77" s="35">
        <v>11</v>
      </c>
      <c r="D77" s="14" t="s">
        <v>62</v>
      </c>
      <c r="E77" s="15" t="s">
        <v>65</v>
      </c>
      <c r="F77" s="47"/>
      <c r="G77" s="16">
        <v>-500</v>
      </c>
      <c r="H77" s="16">
        <f t="shared" si="0"/>
        <v>92140843</v>
      </c>
      <c r="I77" s="39"/>
    </row>
    <row r="78" spans="2:9" s="12" customFormat="1" ht="33" customHeight="1" x14ac:dyDescent="0.25">
      <c r="B78" s="13">
        <v>46299</v>
      </c>
      <c r="C78" s="35">
        <v>11</v>
      </c>
      <c r="D78" s="14" t="s">
        <v>55</v>
      </c>
      <c r="E78" s="15" t="s">
        <v>65</v>
      </c>
      <c r="F78" s="47"/>
      <c r="G78" s="16">
        <v>-7643.2</v>
      </c>
      <c r="H78" s="16">
        <f t="shared" si="0"/>
        <v>92133199.799999997</v>
      </c>
      <c r="I78" s="39"/>
    </row>
    <row r="79" spans="2:9" s="12" customFormat="1" ht="33" customHeight="1" x14ac:dyDescent="0.25">
      <c r="B79" s="13">
        <v>46299</v>
      </c>
      <c r="C79" s="35">
        <v>11</v>
      </c>
      <c r="D79" s="14" t="s">
        <v>67</v>
      </c>
      <c r="E79" s="15" t="s">
        <v>65</v>
      </c>
      <c r="F79" s="47"/>
      <c r="G79" s="16">
        <v>-5532.97</v>
      </c>
      <c r="H79" s="16">
        <f t="shared" si="0"/>
        <v>92127666.829999998</v>
      </c>
      <c r="I79" s="39"/>
    </row>
    <row r="80" spans="2:9" s="12" customFormat="1" ht="33" customHeight="1" x14ac:dyDescent="0.25">
      <c r="B80" s="13">
        <v>46299</v>
      </c>
      <c r="C80" s="35">
        <v>11</v>
      </c>
      <c r="D80" s="14" t="s">
        <v>68</v>
      </c>
      <c r="E80" s="15" t="s">
        <v>65</v>
      </c>
      <c r="F80" s="47"/>
      <c r="G80" s="16">
        <v>-833.79</v>
      </c>
      <c r="H80" s="16">
        <f t="shared" si="0"/>
        <v>92126833.039999992</v>
      </c>
      <c r="I80" s="39"/>
    </row>
    <row r="81" spans="2:9" s="12" customFormat="1" ht="33" customHeight="1" x14ac:dyDescent="0.25">
      <c r="B81" s="13">
        <v>46299</v>
      </c>
      <c r="C81" s="35">
        <v>11</v>
      </c>
      <c r="D81" s="14" t="s">
        <v>108</v>
      </c>
      <c r="E81" s="15" t="s">
        <v>65</v>
      </c>
      <c r="F81" s="47"/>
      <c r="G81" s="16">
        <v>-4500</v>
      </c>
      <c r="H81" s="16">
        <f t="shared" si="0"/>
        <v>92122333.039999992</v>
      </c>
      <c r="I81" s="39"/>
    </row>
    <row r="82" spans="2:9" s="12" customFormat="1" ht="33" customHeight="1" x14ac:dyDescent="0.25">
      <c r="B82" s="13">
        <v>46299</v>
      </c>
      <c r="C82" s="35">
        <v>11</v>
      </c>
      <c r="D82" s="14" t="s">
        <v>60</v>
      </c>
      <c r="E82" s="15" t="s">
        <v>65</v>
      </c>
      <c r="F82" s="47"/>
      <c r="G82" s="16">
        <v>-1500.02</v>
      </c>
      <c r="H82" s="16">
        <f t="shared" si="0"/>
        <v>92120833.019999996</v>
      </c>
      <c r="I82" s="39"/>
    </row>
    <row r="83" spans="2:9" s="12" customFormat="1" ht="33" customHeight="1" x14ac:dyDescent="0.25">
      <c r="B83" s="13" t="s">
        <v>109</v>
      </c>
      <c r="C83" s="35">
        <v>31</v>
      </c>
      <c r="D83" s="14" t="s">
        <v>70</v>
      </c>
      <c r="E83" s="15" t="s">
        <v>65</v>
      </c>
      <c r="F83" s="47"/>
      <c r="G83" s="16">
        <v>-210</v>
      </c>
      <c r="H83" s="16">
        <f t="shared" si="0"/>
        <v>92120623.019999996</v>
      </c>
      <c r="I83" s="39"/>
    </row>
    <row r="84" spans="2:9" s="12" customFormat="1" ht="33" customHeight="1" x14ac:dyDescent="0.25">
      <c r="B84" s="13" t="s">
        <v>109</v>
      </c>
      <c r="C84" s="35">
        <v>31</v>
      </c>
      <c r="D84" s="14" t="s">
        <v>66</v>
      </c>
      <c r="E84" s="15" t="s">
        <v>65</v>
      </c>
      <c r="F84" s="47"/>
      <c r="G84" s="16">
        <v>-3700</v>
      </c>
      <c r="H84" s="16">
        <f t="shared" si="0"/>
        <v>92116923.019999996</v>
      </c>
      <c r="I84" s="39"/>
    </row>
    <row r="85" spans="2:9" s="12" customFormat="1" ht="33" customHeight="1" x14ac:dyDescent="0.25">
      <c r="B85" s="13" t="s">
        <v>109</v>
      </c>
      <c r="C85" s="35">
        <v>31</v>
      </c>
      <c r="D85" s="14" t="s">
        <v>55</v>
      </c>
      <c r="E85" s="15" t="s">
        <v>65</v>
      </c>
      <c r="F85" s="47"/>
      <c r="G85" s="16">
        <v>-5825.55</v>
      </c>
      <c r="H85" s="16">
        <f t="shared" si="0"/>
        <v>92111097.469999999</v>
      </c>
      <c r="I85" s="39"/>
    </row>
    <row r="86" spans="2:9" s="12" customFormat="1" ht="33" customHeight="1" x14ac:dyDescent="0.25">
      <c r="B86" s="13" t="s">
        <v>109</v>
      </c>
      <c r="C86" s="35">
        <v>31</v>
      </c>
      <c r="D86" s="14" t="s">
        <v>110</v>
      </c>
      <c r="E86" s="15" t="s">
        <v>65</v>
      </c>
      <c r="F86" s="47"/>
      <c r="G86" s="16">
        <v>-799</v>
      </c>
      <c r="H86" s="16">
        <f t="shared" si="0"/>
        <v>92110298.469999999</v>
      </c>
      <c r="I86" s="39"/>
    </row>
    <row r="87" spans="2:9" s="12" customFormat="1" ht="33" customHeight="1" x14ac:dyDescent="0.25">
      <c r="B87" s="13" t="s">
        <v>109</v>
      </c>
      <c r="C87" s="35">
        <v>31</v>
      </c>
      <c r="D87" s="14" t="s">
        <v>67</v>
      </c>
      <c r="E87" s="15" t="s">
        <v>65</v>
      </c>
      <c r="F87" s="47"/>
      <c r="G87" s="16">
        <v>-450</v>
      </c>
      <c r="H87" s="16">
        <f t="shared" si="0"/>
        <v>92109848.469999999</v>
      </c>
      <c r="I87" s="39"/>
    </row>
    <row r="88" spans="2:9" s="12" customFormat="1" ht="33" customHeight="1" x14ac:dyDescent="0.25">
      <c r="B88" s="13" t="s">
        <v>109</v>
      </c>
      <c r="C88" s="35">
        <v>31</v>
      </c>
      <c r="D88" s="14" t="s">
        <v>111</v>
      </c>
      <c r="E88" s="15" t="s">
        <v>65</v>
      </c>
      <c r="F88" s="47"/>
      <c r="G88" s="16">
        <v>-1700</v>
      </c>
      <c r="H88" s="16">
        <f t="shared" si="0"/>
        <v>92108148.469999999</v>
      </c>
      <c r="I88" s="39"/>
    </row>
    <row r="89" spans="2:9" s="12" customFormat="1" ht="33" customHeight="1" x14ac:dyDescent="0.25">
      <c r="B89" s="13" t="s">
        <v>109</v>
      </c>
      <c r="C89" s="35">
        <v>31</v>
      </c>
      <c r="D89" s="14" t="s">
        <v>59</v>
      </c>
      <c r="E89" s="15" t="s">
        <v>65</v>
      </c>
      <c r="F89" s="47"/>
      <c r="G89" s="16">
        <v>-498</v>
      </c>
      <c r="H89" s="16">
        <f t="shared" si="0"/>
        <v>92107650.469999999</v>
      </c>
      <c r="I89" s="39"/>
    </row>
    <row r="90" spans="2:9" s="12" customFormat="1" ht="33" customHeight="1" x14ac:dyDescent="0.25">
      <c r="B90" s="13" t="s">
        <v>109</v>
      </c>
      <c r="C90" s="35">
        <v>31</v>
      </c>
      <c r="D90" s="14" t="s">
        <v>63</v>
      </c>
      <c r="E90" s="15" t="s">
        <v>65</v>
      </c>
      <c r="F90" s="47"/>
      <c r="G90" s="16">
        <v>-2693.5</v>
      </c>
      <c r="H90" s="16">
        <f t="shared" si="0"/>
        <v>92104956.969999999</v>
      </c>
      <c r="I90" s="39"/>
    </row>
    <row r="91" spans="2:9" s="12" customFormat="1" ht="33" customHeight="1" x14ac:dyDescent="0.25">
      <c r="B91" s="13" t="s">
        <v>109</v>
      </c>
      <c r="C91" s="35">
        <v>31</v>
      </c>
      <c r="D91" s="14" t="s">
        <v>112</v>
      </c>
      <c r="E91" s="15" t="s">
        <v>65</v>
      </c>
      <c r="F91" s="47"/>
      <c r="G91" s="16">
        <v>-2500</v>
      </c>
      <c r="H91" s="16">
        <f t="shared" si="0"/>
        <v>92102456.969999999</v>
      </c>
      <c r="I91" s="39"/>
    </row>
    <row r="92" spans="2:9" s="12" customFormat="1" ht="33" customHeight="1" x14ac:dyDescent="0.25">
      <c r="B92" s="13" t="s">
        <v>109</v>
      </c>
      <c r="C92" s="35">
        <v>31</v>
      </c>
      <c r="D92" s="14" t="s">
        <v>60</v>
      </c>
      <c r="E92" s="15" t="s">
        <v>65</v>
      </c>
      <c r="F92" s="47"/>
      <c r="G92" s="16">
        <v>-3270</v>
      </c>
      <c r="H92" s="16">
        <f t="shared" si="0"/>
        <v>92099186.969999999</v>
      </c>
      <c r="I92" s="39"/>
    </row>
    <row r="93" spans="2:9" s="12" customFormat="1" ht="33" customHeight="1" x14ac:dyDescent="0.25">
      <c r="B93" s="13" t="s">
        <v>109</v>
      </c>
      <c r="C93" s="35">
        <v>31</v>
      </c>
      <c r="D93" s="14" t="s">
        <v>113</v>
      </c>
      <c r="E93" s="15" t="s">
        <v>65</v>
      </c>
      <c r="F93" s="47"/>
      <c r="G93" s="16">
        <v>-1062</v>
      </c>
      <c r="H93" s="16">
        <f t="shared" si="0"/>
        <v>92098124.969999999</v>
      </c>
      <c r="I93" s="39"/>
    </row>
    <row r="94" spans="2:9" s="12" customFormat="1" ht="33" customHeight="1" x14ac:dyDescent="0.25">
      <c r="B94" s="13" t="s">
        <v>109</v>
      </c>
      <c r="C94" s="35">
        <v>31</v>
      </c>
      <c r="D94" s="14" t="s">
        <v>91</v>
      </c>
      <c r="E94" s="15" t="s">
        <v>65</v>
      </c>
      <c r="F94" s="47"/>
      <c r="G94" s="16">
        <v>-545</v>
      </c>
      <c r="H94" s="16">
        <f t="shared" si="0"/>
        <v>92097579.969999999</v>
      </c>
      <c r="I94" s="39"/>
    </row>
    <row r="95" spans="2:9" s="12" customFormat="1" ht="33" customHeight="1" x14ac:dyDescent="0.25">
      <c r="B95" s="13" t="s">
        <v>109</v>
      </c>
      <c r="C95" s="35">
        <v>31</v>
      </c>
      <c r="D95" s="14" t="s">
        <v>114</v>
      </c>
      <c r="E95" s="15" t="s">
        <v>65</v>
      </c>
      <c r="F95" s="47"/>
      <c r="G95" s="16">
        <v>-1225</v>
      </c>
      <c r="H95" s="16">
        <f t="shared" si="0"/>
        <v>92096354.969999999</v>
      </c>
      <c r="I95" s="39"/>
    </row>
    <row r="96" spans="2:9" s="12" customFormat="1" ht="33" customHeight="1" x14ac:dyDescent="0.25">
      <c r="B96" s="13" t="s">
        <v>109</v>
      </c>
      <c r="C96" s="35">
        <v>31</v>
      </c>
      <c r="D96" s="14" t="s">
        <v>93</v>
      </c>
      <c r="E96" s="15" t="s">
        <v>65</v>
      </c>
      <c r="F96" s="47"/>
      <c r="G96" s="16">
        <v>-500</v>
      </c>
      <c r="H96" s="16">
        <f t="shared" si="0"/>
        <v>92095854.969999999</v>
      </c>
      <c r="I96" s="39"/>
    </row>
    <row r="97" spans="2:10" s="12" customFormat="1" ht="33" customHeight="1" x14ac:dyDescent="0.25">
      <c r="B97" s="13"/>
      <c r="C97" s="35"/>
      <c r="D97" s="14"/>
      <c r="E97" s="15"/>
      <c r="F97" s="47"/>
      <c r="G97" s="16"/>
      <c r="H97" s="16">
        <f t="shared" si="0"/>
        <v>92095854.969999999</v>
      </c>
      <c r="I97" s="39"/>
    </row>
    <row r="98" spans="2:10" s="43" customFormat="1" x14ac:dyDescent="0.25">
      <c r="B98" s="13"/>
      <c r="C98" s="14"/>
      <c r="D98" s="14" t="s">
        <v>45</v>
      </c>
      <c r="E98" s="15" t="s">
        <v>41</v>
      </c>
      <c r="G98" s="16">
        <v>-442.45</v>
      </c>
      <c r="H98" s="16">
        <f t="shared" si="0"/>
        <v>92095412.519999996</v>
      </c>
      <c r="I98" s="45"/>
    </row>
    <row r="99" spans="2:10" s="8" customFormat="1" x14ac:dyDescent="0.25">
      <c r="B99" s="54" t="s">
        <v>31</v>
      </c>
      <c r="C99" s="55"/>
      <c r="D99" s="55"/>
      <c r="E99" s="56"/>
      <c r="F99" s="17">
        <f>SUM(F13:F98)</f>
        <v>11523230.25</v>
      </c>
      <c r="G99" s="17">
        <f>SUM(G13:G98)</f>
        <v>-9416261.7299999986</v>
      </c>
      <c r="H99" s="17">
        <f>SUM(F99:G99)</f>
        <v>2106968.5200000014</v>
      </c>
      <c r="I99" s="46"/>
      <c r="J99" s="42"/>
    </row>
    <row r="100" spans="2:10" s="8" customFormat="1" ht="16.5" customHeight="1" x14ac:dyDescent="0.25">
      <c r="B100" s="13"/>
      <c r="C100" s="14"/>
      <c r="D100" s="14">
        <v>4</v>
      </c>
      <c r="E100" s="18" t="s">
        <v>12</v>
      </c>
      <c r="F100" s="19"/>
      <c r="G100" s="19">
        <v>0</v>
      </c>
      <c r="H100" s="20">
        <f>+H99+F100+G100</f>
        <v>2106968.5200000014</v>
      </c>
      <c r="I100" s="42"/>
    </row>
    <row r="101" spans="2:10" s="8" customFormat="1" x14ac:dyDescent="0.25">
      <c r="B101" s="13"/>
      <c r="C101" s="14"/>
      <c r="D101" s="14" t="s">
        <v>13</v>
      </c>
      <c r="E101" s="21" t="s">
        <v>14</v>
      </c>
      <c r="F101" s="19"/>
      <c r="G101" s="19"/>
      <c r="H101" s="20">
        <f t="shared" ref="H101:H108" si="1">+H100+F101+G101</f>
        <v>2106968.5200000014</v>
      </c>
      <c r="I101" s="44"/>
    </row>
    <row r="102" spans="2:10" s="8" customFormat="1" ht="31.5" x14ac:dyDescent="0.25">
      <c r="B102" s="13"/>
      <c r="C102" s="14"/>
      <c r="D102" s="14" t="s">
        <v>15</v>
      </c>
      <c r="E102" s="22" t="s">
        <v>16</v>
      </c>
      <c r="F102" s="23"/>
      <c r="G102" s="23">
        <v>0</v>
      </c>
      <c r="H102" s="20">
        <f t="shared" si="1"/>
        <v>2106968.5200000014</v>
      </c>
    </row>
    <row r="103" spans="2:10" s="8" customFormat="1" ht="31.5" x14ac:dyDescent="0.25">
      <c r="B103" s="13"/>
      <c r="C103" s="14"/>
      <c r="D103" s="14" t="s">
        <v>17</v>
      </c>
      <c r="E103" s="22" t="s">
        <v>18</v>
      </c>
      <c r="F103" s="23">
        <v>0</v>
      </c>
      <c r="G103" s="23">
        <v>0</v>
      </c>
      <c r="H103" s="20">
        <f t="shared" si="1"/>
        <v>2106968.5200000014</v>
      </c>
    </row>
    <row r="104" spans="2:10" s="8" customFormat="1" x14ac:dyDescent="0.25">
      <c r="B104" s="13"/>
      <c r="C104" s="14"/>
      <c r="D104" s="14" t="s">
        <v>19</v>
      </c>
      <c r="E104" s="21" t="s">
        <v>20</v>
      </c>
      <c r="F104" s="19"/>
      <c r="G104" s="19"/>
      <c r="H104" s="20">
        <f t="shared" si="1"/>
        <v>2106968.5200000014</v>
      </c>
    </row>
    <row r="105" spans="2:10" s="8" customFormat="1" x14ac:dyDescent="0.25">
      <c r="B105" s="13"/>
      <c r="C105" s="14"/>
      <c r="D105" s="14" t="s">
        <v>21</v>
      </c>
      <c r="E105" s="22" t="s">
        <v>22</v>
      </c>
      <c r="F105" s="23"/>
      <c r="G105" s="23"/>
      <c r="H105" s="20">
        <f t="shared" si="1"/>
        <v>2106968.5200000014</v>
      </c>
    </row>
    <row r="106" spans="2:10" s="8" customFormat="1" x14ac:dyDescent="0.25">
      <c r="B106" s="13"/>
      <c r="C106" s="14"/>
      <c r="D106" s="14" t="s">
        <v>23</v>
      </c>
      <c r="E106" s="22" t="s">
        <v>24</v>
      </c>
      <c r="F106" s="23"/>
      <c r="G106" s="23">
        <v>0</v>
      </c>
      <c r="H106" s="20">
        <f t="shared" si="1"/>
        <v>2106968.5200000014</v>
      </c>
    </row>
    <row r="107" spans="2:10" x14ac:dyDescent="0.25">
      <c r="B107" s="13"/>
      <c r="C107" s="14"/>
      <c r="D107" s="14" t="s">
        <v>25</v>
      </c>
      <c r="E107" s="21" t="s">
        <v>26</v>
      </c>
      <c r="F107" s="19">
        <v>0</v>
      </c>
      <c r="G107" s="19">
        <v>0</v>
      </c>
      <c r="H107" s="20">
        <f t="shared" si="1"/>
        <v>2106968.5200000014</v>
      </c>
    </row>
    <row r="108" spans="2:10" x14ac:dyDescent="0.25">
      <c r="B108" s="13"/>
      <c r="C108" s="14"/>
      <c r="D108" s="14" t="s">
        <v>27</v>
      </c>
      <c r="E108" s="22" t="s">
        <v>28</v>
      </c>
      <c r="F108" s="23">
        <v>0</v>
      </c>
      <c r="G108" s="23">
        <v>0</v>
      </c>
      <c r="H108" s="20">
        <f t="shared" si="1"/>
        <v>2106968.5200000014</v>
      </c>
    </row>
    <row r="109" spans="2:10" x14ac:dyDescent="0.25">
      <c r="B109" s="24"/>
      <c r="C109" s="24"/>
      <c r="D109" s="24"/>
      <c r="E109" s="25" t="s">
        <v>29</v>
      </c>
      <c r="F109" s="26">
        <v>0</v>
      </c>
      <c r="G109" s="26">
        <v>0</v>
      </c>
      <c r="H109" s="27">
        <f>+H108</f>
        <v>2106968.5200000014</v>
      </c>
    </row>
    <row r="110" spans="2:10" x14ac:dyDescent="0.25">
      <c r="B110" s="51" t="s">
        <v>30</v>
      </c>
      <c r="C110" s="52"/>
      <c r="D110" s="52"/>
      <c r="E110" s="53"/>
      <c r="F110" s="28">
        <f>SUM(F13:F98)</f>
        <v>11523230.25</v>
      </c>
      <c r="G110" s="28">
        <f>SUM(G17:G98)</f>
        <v>-9416261.7299999986</v>
      </c>
      <c r="H110" s="29">
        <f>$H98</f>
        <v>92095412.519999996</v>
      </c>
    </row>
    <row r="111" spans="2:10" x14ac:dyDescent="0.25">
      <c r="B111" s="31"/>
      <c r="C111" s="30"/>
      <c r="D111" s="30"/>
      <c r="E111" s="31"/>
      <c r="F111" s="32"/>
      <c r="G111" s="33"/>
      <c r="H111" s="31"/>
    </row>
    <row r="112" spans="2:10" x14ac:dyDescent="0.25">
      <c r="F112" s="37"/>
    </row>
    <row r="114" spans="4:4" ht="18.75" x14ac:dyDescent="0.25">
      <c r="D114" s="64" t="s">
        <v>116</v>
      </c>
    </row>
    <row r="115" spans="4:4" ht="18.75" x14ac:dyDescent="0.25">
      <c r="D115" s="64" t="s">
        <v>117</v>
      </c>
    </row>
  </sheetData>
  <mergeCells count="11">
    <mergeCell ref="B110:E110"/>
    <mergeCell ref="B99:E99"/>
    <mergeCell ref="B7:H7"/>
    <mergeCell ref="B8:H8"/>
    <mergeCell ref="B9:H9"/>
    <mergeCell ref="B10:H10"/>
    <mergeCell ref="B11:B12"/>
    <mergeCell ref="C11:C12"/>
    <mergeCell ref="D11:D12"/>
    <mergeCell ref="F11:F12"/>
    <mergeCell ref="G11:G12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5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Brunilda Brito</cp:lastModifiedBy>
  <cp:lastPrinted>2026-05-14T15:23:10Z</cp:lastPrinted>
  <dcterms:created xsi:type="dcterms:W3CDTF">2022-04-04T13:01:07Z</dcterms:created>
  <dcterms:modified xsi:type="dcterms:W3CDTF">2026-05-14T15:25:35Z</dcterms:modified>
</cp:coreProperties>
</file>