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6\Datos Abiertos\"/>
    </mc:Choice>
  </mc:AlternateContent>
  <xr:revisionPtr revIDLastSave="0" documentId="8_{CC7052AB-4D2B-4A37-BDE3-0ACF1A19A5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5" sheetId="1" r:id="rId1"/>
  </sheets>
  <definedNames>
    <definedName name="_xlnm.Print_Area" localSheetId="0">'OCTUBRE 2025'!$A$1:$H$63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43" i="1"/>
  <c r="G43" i="1" l="1"/>
  <c r="H43" i="1" s="1"/>
  <c r="H44" i="1" s="1"/>
  <c r="H14" i="1" l="1"/>
  <c r="H15" i="1" s="1"/>
  <c r="H16" i="1" s="1"/>
  <c r="H17" i="1" s="1"/>
  <c r="H18" i="1" s="1"/>
  <c r="H19" i="1" l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G54" i="1"/>
  <c r="H45" i="1" l="1"/>
  <c r="H46" i="1" s="1"/>
  <c r="H47" i="1" s="1"/>
  <c r="H48" i="1" s="1"/>
  <c r="H49" i="1" s="1"/>
  <c r="H50" i="1" s="1"/>
  <c r="H51" i="1" s="1"/>
  <c r="H52" i="1" s="1"/>
  <c r="H53" i="1" s="1"/>
  <c r="H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Mejia</author>
    <author>Yudy Alvarado</author>
  </authors>
  <commentList>
    <comment ref="H13" authorId="0" shapeId="0" xr:uid="{F4788E0E-289A-4109-A29F-316FE062110B}">
      <text>
        <r>
          <rPr>
            <b/>
            <sz val="9"/>
            <color indexed="81"/>
            <rFont val="Tahoma"/>
            <family val="2"/>
          </rPr>
          <t>Diana Mejia:</t>
        </r>
        <r>
          <rPr>
            <sz val="9"/>
            <color indexed="81"/>
            <rFont val="Tahoma"/>
            <family val="2"/>
          </rPr>
          <t xml:space="preserve">
balance inicial caja y banco</t>
        </r>
      </text>
    </comment>
    <comment ref="F43" authorId="1" shapeId="0" xr:uid="{0366749D-DCBA-4542-AB6B-372C233255AD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MONTO DEBE SRE IGUAL AL INGRESO 
</t>
        </r>
      </text>
    </comment>
    <comment ref="G43" authorId="1" shapeId="0" xr:uid="{C905E65C-DEF8-4840-B784-F6ED6FE44C31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DEBE SER IGUAL AL GASTO DEL MES
</t>
        </r>
      </text>
    </comment>
  </commentList>
</comments>
</file>

<file path=xl/sharedStrings.xml><?xml version="1.0" encoding="utf-8"?>
<sst xmlns="http://schemas.openxmlformats.org/spreadsheetml/2006/main" count="116" uniqueCount="77">
  <si>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</si>
  <si>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</si>
  <si>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</si>
  <si>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</si>
  <si>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</si>
  <si>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</si>
  <si>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</si>
  <si>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</si>
  <si>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</si>
  <si>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</si>
  <si>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</si>
  <si>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</si>
  <si>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</si>
  <si>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</si>
  <si>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</si>
  <si>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</si>
  <si>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</si>
  <si>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</si>
  <si>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</si>
  <si>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</si>
  <si>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</si>
  <si>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</si>
  <si>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</si>
  <si>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</si>
  <si>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</si>
  <si>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</si>
  <si>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</si>
  <si>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</si>
  <si>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</si>
  <si>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</si>
  <si>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</si>
  <si>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</si>
  <si>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</si>
  <si>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</si>
  <si>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</si>
  <si>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</si>
  <si>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</si>
  <si>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</si>
  <si>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</si>
  <si>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</si>
  <si>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</si>
  <si>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COMICIONES BANCARIAS</t>
  </si>
  <si>
    <t>2.2.6.3.01</t>
  </si>
  <si>
    <t>2.3.1.1.01</t>
  </si>
  <si>
    <t>2.1.1.1.01</t>
  </si>
  <si>
    <t>2.2.1.5.01</t>
  </si>
  <si>
    <t>2.2.8.2.01</t>
  </si>
  <si>
    <t>2.2.1.7.01</t>
  </si>
  <si>
    <t>2.1.1.2.08</t>
  </si>
  <si>
    <t>CORPORACION DEL ACUEDUCTO Y ALCANTARILLADO DE SANTO DOMINGO.</t>
  </si>
  <si>
    <t>SEGUROS SURA, SA</t>
  </si>
  <si>
    <t>2.1.1.2.11</t>
  </si>
  <si>
    <t>2.2.4.1.01</t>
  </si>
  <si>
    <t>2.2.1.6.01</t>
  </si>
  <si>
    <t>16/12/2025</t>
  </si>
  <si>
    <t>2.1.2.2.05</t>
  </si>
  <si>
    <t>22/12/2025</t>
  </si>
  <si>
    <t>2.6.5.7.01</t>
  </si>
  <si>
    <t>FABREGAS SERVICES, SRL</t>
  </si>
  <si>
    <t>ALTICE DOMIICANA, SA</t>
  </si>
  <si>
    <t>CIA DOMINCANA DE TELEFONO, C POR A</t>
  </si>
  <si>
    <t>Ingresos - Egresos - Enero  2026</t>
  </si>
  <si>
    <t>16/1/2026</t>
  </si>
  <si>
    <t>OFICINA DE COORDINACION PRESIDENCIAL</t>
  </si>
  <si>
    <t>19/1/2026</t>
  </si>
  <si>
    <t>20/1/2026</t>
  </si>
  <si>
    <t>SEGURO NACIONAL DE SALUD</t>
  </si>
  <si>
    <t>23/1/2026</t>
  </si>
  <si>
    <t>2.3.1.2.01</t>
  </si>
  <si>
    <t>MONCALIS, SRL</t>
  </si>
  <si>
    <t>AGESTA CONSULTING GROUP, SRL</t>
  </si>
  <si>
    <t>27/1/2026</t>
  </si>
  <si>
    <t>28/1/2026</t>
  </si>
  <si>
    <t>EDEESTE</t>
  </si>
  <si>
    <t>29/1/2026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</si>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</sst>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43" fontId="5" fillId="2" borderId="0" xfId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108857</xdr:colOff>
      <xdr:row>1</xdr:row>
      <xdr:rowOff>122465</xdr:rowOff>
    </xdr:from>
    <xdr:to>
      <xdr:col>5</xdr:col>
      <xdr:colOff>149679</xdr:colOff>
      <xdr:row>7</xdr:row>
      <xdr:rowOff>168729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3964" y="326572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63"/>
  <sheetViews>
    <sheetView showGridLines="0" tabSelected="1" topLeftCell="A34" zoomScale="70" zoomScaleNormal="70" workbookViewId="0">
      <selection activeCell="B14" sqref="B14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3" spans="1:10" x14ac:dyDescent="0.25">
      <c r="D3" s="3"/>
      <c r="E3" s="10"/>
      <c r="G3" s="3"/>
      <c r="H3" s="10"/>
    </row>
    <row r="6" spans="1:10" s="3" customFormat="1" x14ac:dyDescent="0.25">
      <c r="A6" s="1"/>
      <c r="B6" s="1"/>
      <c r="C6" s="2"/>
      <c r="D6" s="2"/>
      <c r="E6" s="1"/>
      <c r="F6" s="2"/>
      <c r="G6" s="2"/>
      <c r="H6" s="1"/>
    </row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5" customFormat="1" x14ac:dyDescent="0.25">
      <c r="A8" s="4"/>
      <c r="B8" s="54"/>
      <c r="C8" s="54"/>
      <c r="D8" s="54"/>
      <c r="E8" s="54"/>
      <c r="F8" s="54"/>
      <c r="G8" s="54"/>
      <c r="H8" s="54"/>
    </row>
    <row r="9" spans="1:10" s="5" customFormat="1" ht="20.25" x14ac:dyDescent="0.3">
      <c r="A9" s="4"/>
      <c r="B9" s="55" t="s">
        <v>61</v>
      </c>
      <c r="C9" s="55"/>
      <c r="D9" s="55"/>
      <c r="E9" s="55"/>
      <c r="F9" s="55"/>
      <c r="G9" s="55"/>
      <c r="H9" s="55"/>
    </row>
    <row r="10" spans="1:10" s="7" customFormat="1" ht="8.25" customHeight="1" x14ac:dyDescent="0.25">
      <c r="A10" s="6"/>
      <c r="B10" s="56"/>
      <c r="C10" s="54"/>
      <c r="D10" s="54"/>
      <c r="E10" s="54"/>
      <c r="F10" s="54"/>
      <c r="G10" s="54"/>
      <c r="H10" s="54"/>
    </row>
    <row r="11" spans="1:10" s="7" customFormat="1" ht="20.25" x14ac:dyDescent="0.3">
      <c r="A11" s="6"/>
      <c r="B11" s="55" t="s">
        <v>32</v>
      </c>
      <c r="C11" s="55"/>
      <c r="D11" s="55"/>
      <c r="E11" s="55"/>
      <c r="F11" s="55"/>
      <c r="G11" s="55"/>
      <c r="H11" s="55"/>
      <c r="I11" s="38"/>
    </row>
    <row r="12" spans="1:10" x14ac:dyDescent="0.25">
      <c r="A12" s="8"/>
      <c r="B12" s="57" t="s">
        <v>0</v>
      </c>
      <c r="C12" s="57" t="s">
        <v>1</v>
      </c>
      <c r="D12" s="57" t="s">
        <v>2</v>
      </c>
      <c r="E12" s="9" t="s">
        <v>3</v>
      </c>
      <c r="F12" s="57" t="s">
        <v>4</v>
      </c>
      <c r="G12" s="59" t="s">
        <v>5</v>
      </c>
      <c r="H12" s="9" t="s">
        <v>6</v>
      </c>
    </row>
    <row r="13" spans="1:10" x14ac:dyDescent="0.25">
      <c r="A13" s="8"/>
      <c r="B13" s="58"/>
      <c r="C13" s="58"/>
      <c r="D13" s="58"/>
      <c r="E13" s="11" t="s">
        <v>7</v>
      </c>
      <c r="F13" s="58"/>
      <c r="G13" s="60"/>
      <c r="H13" s="41">
        <v>69989941</v>
      </c>
      <c r="I13" s="40"/>
      <c r="J13" s="37"/>
    </row>
    <row r="14" spans="1:10" s="12" customFormat="1" ht="18" customHeight="1" x14ac:dyDescent="0.25">
      <c r="B14" s="13" t="s">
        <v>65</v>
      </c>
      <c r="C14" s="14">
        <v>259</v>
      </c>
      <c r="D14" s="14" t="s">
        <v>33</v>
      </c>
      <c r="E14" s="15" t="s">
        <v>34</v>
      </c>
      <c r="F14" s="16">
        <v>833333.33</v>
      </c>
      <c r="G14" s="16"/>
      <c r="H14" s="16">
        <f>+H13+F14+G14</f>
        <v>70823274.329999998</v>
      </c>
      <c r="I14" s="39"/>
    </row>
    <row r="15" spans="1:10" s="12" customFormat="1" ht="18" customHeight="1" x14ac:dyDescent="0.25">
      <c r="B15" s="13"/>
      <c r="C15" s="14"/>
      <c r="D15" s="14" t="s">
        <v>33</v>
      </c>
      <c r="E15" s="15" t="s">
        <v>34</v>
      </c>
      <c r="F15" s="16"/>
      <c r="G15" s="16"/>
      <c r="H15" s="16">
        <f t="shared" ref="H15:H42" si="0">+H14+F15+G15</f>
        <v>70823274.329999998</v>
      </c>
      <c r="I15" s="39"/>
    </row>
    <row r="16" spans="1:10" s="12" customFormat="1" ht="18" customHeight="1" x14ac:dyDescent="0.25">
      <c r="B16" s="13" t="s">
        <v>65</v>
      </c>
      <c r="C16" s="14">
        <v>258</v>
      </c>
      <c r="D16" s="14" t="s">
        <v>8</v>
      </c>
      <c r="E16" s="15" t="s">
        <v>35</v>
      </c>
      <c r="F16" s="16">
        <v>8505104.9100000001</v>
      </c>
      <c r="G16" s="16"/>
      <c r="H16" s="16">
        <f t="shared" si="0"/>
        <v>79328379.239999995</v>
      </c>
      <c r="I16" s="39"/>
    </row>
    <row r="17" spans="2:9" s="12" customFormat="1" ht="18" customHeight="1" x14ac:dyDescent="0.25">
      <c r="B17" s="13"/>
      <c r="C17" s="14"/>
      <c r="D17" s="14" t="s">
        <v>8</v>
      </c>
      <c r="E17" s="15" t="s">
        <v>35</v>
      </c>
      <c r="F17" s="16"/>
      <c r="G17" s="16"/>
      <c r="H17" s="16">
        <f t="shared" si="0"/>
        <v>79328379.239999995</v>
      </c>
      <c r="I17" s="39"/>
    </row>
    <row r="18" spans="2:9" s="12" customFormat="1" ht="18" customHeight="1" x14ac:dyDescent="0.25">
      <c r="B18" s="13"/>
      <c r="C18" s="35" t="s">
        <v>38</v>
      </c>
      <c r="D18" s="35" t="s">
        <v>36</v>
      </c>
      <c r="E18" s="36" t="s">
        <v>37</v>
      </c>
      <c r="F18" s="16">
        <v>2349754</v>
      </c>
      <c r="G18" s="34"/>
      <c r="H18" s="16">
        <f t="shared" si="0"/>
        <v>81678133.239999995</v>
      </c>
      <c r="I18" s="39"/>
    </row>
    <row r="19" spans="2:9" s="12" customFormat="1" ht="33" customHeight="1" x14ac:dyDescent="0.25">
      <c r="B19" s="13" t="s">
        <v>62</v>
      </c>
      <c r="C19" s="35">
        <v>9</v>
      </c>
      <c r="D19" s="14" t="s">
        <v>47</v>
      </c>
      <c r="E19" s="15" t="s">
        <v>49</v>
      </c>
      <c r="F19" s="16"/>
      <c r="G19" s="16">
        <v>-29998</v>
      </c>
      <c r="H19" s="16">
        <f t="shared" si="0"/>
        <v>81648135.239999995</v>
      </c>
      <c r="I19" s="39"/>
    </row>
    <row r="20" spans="2:9" s="12" customFormat="1" ht="33" customHeight="1" x14ac:dyDescent="0.25">
      <c r="B20" s="13" t="s">
        <v>62</v>
      </c>
      <c r="C20" s="35">
        <v>11</v>
      </c>
      <c r="D20" s="14" t="s">
        <v>42</v>
      </c>
      <c r="E20" s="36" t="s">
        <v>50</v>
      </c>
      <c r="F20" s="16"/>
      <c r="G20" s="16">
        <v>-9967.8799999999992</v>
      </c>
      <c r="H20" s="16">
        <f t="shared" si="0"/>
        <v>81638167.359999999</v>
      </c>
      <c r="I20" s="39"/>
    </row>
    <row r="21" spans="2:9" s="12" customFormat="1" ht="33" customHeight="1" x14ac:dyDescent="0.25">
      <c r="B21" s="13" t="s">
        <v>62</v>
      </c>
      <c r="C21" s="35">
        <v>13</v>
      </c>
      <c r="D21" s="14" t="s">
        <v>52</v>
      </c>
      <c r="E21" s="15" t="s">
        <v>63</v>
      </c>
      <c r="F21" s="16"/>
      <c r="G21" s="16">
        <v>-136480.85999999999</v>
      </c>
      <c r="H21" s="16">
        <f t="shared" si="0"/>
        <v>81501686.5</v>
      </c>
      <c r="I21" s="39"/>
    </row>
    <row r="22" spans="2:9" s="12" customFormat="1" ht="33" customHeight="1" x14ac:dyDescent="0.25">
      <c r="B22" s="13" t="s">
        <v>64</v>
      </c>
      <c r="C22" s="35">
        <v>15</v>
      </c>
      <c r="D22" s="14" t="s">
        <v>44</v>
      </c>
      <c r="E22" s="15" t="s">
        <v>39</v>
      </c>
      <c r="F22" s="16"/>
      <c r="G22" s="16">
        <v>-3522350</v>
      </c>
      <c r="H22" s="16">
        <f t="shared" si="0"/>
        <v>77979336.5</v>
      </c>
      <c r="I22" s="39"/>
    </row>
    <row r="23" spans="2:9" s="12" customFormat="1" ht="33" customHeight="1" x14ac:dyDescent="0.25">
      <c r="B23" s="13" t="s">
        <v>54</v>
      </c>
      <c r="C23" s="35">
        <v>15</v>
      </c>
      <c r="D23" s="14" t="s">
        <v>10</v>
      </c>
      <c r="E23" s="15" t="s">
        <v>39</v>
      </c>
      <c r="F23" s="16"/>
      <c r="G23" s="16">
        <v>-249734.62</v>
      </c>
      <c r="H23" s="16">
        <f t="shared" si="0"/>
        <v>77729601.879999995</v>
      </c>
      <c r="I23" s="39"/>
    </row>
    <row r="24" spans="2:9" s="12" customFormat="1" ht="33" customHeight="1" x14ac:dyDescent="0.25">
      <c r="B24" s="13" t="s">
        <v>54</v>
      </c>
      <c r="C24" s="35">
        <v>15</v>
      </c>
      <c r="D24" s="14" t="s">
        <v>9</v>
      </c>
      <c r="E24" s="15" t="s">
        <v>39</v>
      </c>
      <c r="F24" s="16"/>
      <c r="G24" s="16">
        <v>-250086.85</v>
      </c>
      <c r="H24" s="16">
        <f t="shared" si="0"/>
        <v>77479515.030000001</v>
      </c>
      <c r="I24" s="39"/>
    </row>
    <row r="25" spans="2:9" s="12" customFormat="1" ht="33" customHeight="1" x14ac:dyDescent="0.25">
      <c r="B25" s="13" t="s">
        <v>54</v>
      </c>
      <c r="C25" s="35">
        <v>15</v>
      </c>
      <c r="D25" s="14" t="s">
        <v>11</v>
      </c>
      <c r="E25" s="15" t="s">
        <v>39</v>
      </c>
      <c r="F25" s="16"/>
      <c r="G25" s="16">
        <v>-38612.879999999997</v>
      </c>
      <c r="H25" s="16">
        <f t="shared" si="0"/>
        <v>77440902.150000006</v>
      </c>
      <c r="I25" s="39"/>
    </row>
    <row r="26" spans="2:9" s="12" customFormat="1" ht="33" customHeight="1" x14ac:dyDescent="0.25">
      <c r="B26" s="13" t="s">
        <v>65</v>
      </c>
      <c r="C26" s="35">
        <v>18</v>
      </c>
      <c r="D26" s="14" t="s">
        <v>42</v>
      </c>
      <c r="E26" s="15" t="s">
        <v>66</v>
      </c>
      <c r="F26" s="16"/>
      <c r="G26" s="16">
        <v>-50128.5</v>
      </c>
      <c r="H26" s="16">
        <f t="shared" si="0"/>
        <v>77390773.650000006</v>
      </c>
      <c r="I26" s="39"/>
    </row>
    <row r="27" spans="2:9" s="12" customFormat="1" ht="33" customHeight="1" x14ac:dyDescent="0.25">
      <c r="B27" s="13" t="s">
        <v>65</v>
      </c>
      <c r="C27" s="35">
        <v>22</v>
      </c>
      <c r="D27" s="14" t="s">
        <v>48</v>
      </c>
      <c r="E27" s="15" t="s">
        <v>39</v>
      </c>
      <c r="F27" s="16"/>
      <c r="G27" s="16">
        <v>-1035000</v>
      </c>
      <c r="H27" s="16">
        <f t="shared" si="0"/>
        <v>76355773.650000006</v>
      </c>
      <c r="I27" s="39"/>
    </row>
    <row r="28" spans="2:9" s="12" customFormat="1" ht="33" customHeight="1" x14ac:dyDescent="0.25">
      <c r="B28" s="13" t="s">
        <v>65</v>
      </c>
      <c r="C28" s="35">
        <v>22</v>
      </c>
      <c r="D28" s="14" t="s">
        <v>10</v>
      </c>
      <c r="E28" s="15" t="s">
        <v>39</v>
      </c>
      <c r="F28" s="16"/>
      <c r="G28" s="16">
        <v>-73381.5</v>
      </c>
      <c r="H28" s="16">
        <f t="shared" si="0"/>
        <v>76282392.150000006</v>
      </c>
      <c r="I28" s="39"/>
    </row>
    <row r="29" spans="2:9" s="12" customFormat="1" ht="33" customHeight="1" x14ac:dyDescent="0.25">
      <c r="B29" s="13" t="s">
        <v>65</v>
      </c>
      <c r="C29" s="35">
        <v>22</v>
      </c>
      <c r="D29" s="14" t="s">
        <v>9</v>
      </c>
      <c r="E29" s="15" t="s">
        <v>39</v>
      </c>
      <c r="F29" s="16"/>
      <c r="G29" s="16">
        <v>-73485</v>
      </c>
      <c r="H29" s="16">
        <f t="shared" si="0"/>
        <v>76208907.150000006</v>
      </c>
      <c r="I29" s="39"/>
    </row>
    <row r="30" spans="2:9" s="12" customFormat="1" ht="33" customHeight="1" x14ac:dyDescent="0.25">
      <c r="B30" s="13" t="s">
        <v>65</v>
      </c>
      <c r="C30" s="35">
        <v>22</v>
      </c>
      <c r="D30" s="14" t="s">
        <v>11</v>
      </c>
      <c r="E30" s="15" t="s">
        <v>39</v>
      </c>
      <c r="F30" s="16"/>
      <c r="G30" s="16">
        <v>-11601.56</v>
      </c>
      <c r="H30" s="16">
        <f t="shared" si="0"/>
        <v>76197305.590000004</v>
      </c>
      <c r="I30" s="39"/>
    </row>
    <row r="31" spans="2:9" s="12" customFormat="1" ht="33" customHeight="1" x14ac:dyDescent="0.25">
      <c r="B31" s="13" t="s">
        <v>65</v>
      </c>
      <c r="C31" s="35">
        <v>24</v>
      </c>
      <c r="D31" s="14" t="s">
        <v>55</v>
      </c>
      <c r="E31" s="36" t="s">
        <v>39</v>
      </c>
      <c r="F31" s="16"/>
      <c r="G31" s="16">
        <v>-136000</v>
      </c>
      <c r="H31" s="16">
        <f t="shared" si="0"/>
        <v>76061305.590000004</v>
      </c>
      <c r="I31" s="39"/>
    </row>
    <row r="32" spans="2:9" s="12" customFormat="1" ht="33" customHeight="1" x14ac:dyDescent="0.25">
      <c r="B32" s="13" t="s">
        <v>67</v>
      </c>
      <c r="C32" s="35">
        <v>34</v>
      </c>
      <c r="D32" s="14" t="s">
        <v>57</v>
      </c>
      <c r="E32" s="15" t="s">
        <v>58</v>
      </c>
      <c r="F32" s="16"/>
      <c r="G32" s="16">
        <v>-20650</v>
      </c>
      <c r="H32" s="16">
        <f t="shared" si="0"/>
        <v>76040655.590000004</v>
      </c>
      <c r="I32" s="39"/>
    </row>
    <row r="33" spans="2:10" s="12" customFormat="1" ht="33" customHeight="1" x14ac:dyDescent="0.25">
      <c r="B33" s="13" t="s">
        <v>67</v>
      </c>
      <c r="C33" s="35">
        <v>36</v>
      </c>
      <c r="D33" s="14" t="s">
        <v>40</v>
      </c>
      <c r="E33" s="15" t="s">
        <v>59</v>
      </c>
      <c r="F33" s="47"/>
      <c r="G33" s="16">
        <v>-71170.320000000007</v>
      </c>
      <c r="H33" s="16">
        <f t="shared" si="0"/>
        <v>75969485.270000011</v>
      </c>
      <c r="I33" s="39"/>
    </row>
    <row r="34" spans="2:10" s="12" customFormat="1" ht="33" customHeight="1" x14ac:dyDescent="0.25">
      <c r="B34" s="13" t="s">
        <v>67</v>
      </c>
      <c r="C34" s="35">
        <v>38</v>
      </c>
      <c r="D34" s="14" t="s">
        <v>68</v>
      </c>
      <c r="E34" s="15" t="s">
        <v>69</v>
      </c>
      <c r="F34" s="16"/>
      <c r="G34" s="16">
        <v>-108462.24</v>
      </c>
      <c r="H34" s="16">
        <f t="shared" si="0"/>
        <v>75861023.030000016</v>
      </c>
      <c r="I34" s="39"/>
    </row>
    <row r="35" spans="2:10" s="12" customFormat="1" ht="33" customHeight="1" x14ac:dyDescent="0.25">
      <c r="B35" s="13" t="s">
        <v>67</v>
      </c>
      <c r="C35" s="35">
        <v>41</v>
      </c>
      <c r="D35" s="14" t="s">
        <v>43</v>
      </c>
      <c r="E35" s="15" t="s">
        <v>70</v>
      </c>
      <c r="F35" s="16"/>
      <c r="G35" s="16">
        <v>-395200.09</v>
      </c>
      <c r="H35" s="16">
        <f t="shared" si="0"/>
        <v>75465822.940000013</v>
      </c>
      <c r="I35" s="39"/>
    </row>
    <row r="36" spans="2:10" s="12" customFormat="1" ht="33" customHeight="1" x14ac:dyDescent="0.25">
      <c r="B36" s="13" t="s">
        <v>71</v>
      </c>
      <c r="C36" s="35">
        <v>43</v>
      </c>
      <c r="D36" s="14" t="s">
        <v>45</v>
      </c>
      <c r="E36" s="15" t="s">
        <v>60</v>
      </c>
      <c r="F36" s="16"/>
      <c r="G36" s="16">
        <v>-25868.94</v>
      </c>
      <c r="H36" s="16">
        <f t="shared" si="0"/>
        <v>75439954.000000015</v>
      </c>
      <c r="I36" s="39"/>
    </row>
    <row r="37" spans="2:10" s="12" customFormat="1" ht="33" customHeight="1" x14ac:dyDescent="0.25">
      <c r="B37" s="13" t="s">
        <v>72</v>
      </c>
      <c r="C37" s="35">
        <v>49</v>
      </c>
      <c r="D37" s="14" t="s">
        <v>53</v>
      </c>
      <c r="E37" s="15" t="s">
        <v>73</v>
      </c>
      <c r="F37" s="16"/>
      <c r="G37" s="16">
        <v>-485781.45</v>
      </c>
      <c r="H37" s="16">
        <f t="shared" si="0"/>
        <v>74954172.550000012</v>
      </c>
      <c r="I37" s="39"/>
    </row>
    <row r="38" spans="2:10" s="12" customFormat="1" ht="33" customHeight="1" x14ac:dyDescent="0.25">
      <c r="B38" s="13" t="s">
        <v>74</v>
      </c>
      <c r="C38" s="35">
        <v>55</v>
      </c>
      <c r="D38" s="14" t="s">
        <v>51</v>
      </c>
      <c r="E38" s="15" t="s">
        <v>39</v>
      </c>
      <c r="F38" s="16"/>
      <c r="G38" s="16">
        <v>-63000</v>
      </c>
      <c r="H38" s="16">
        <f t="shared" si="0"/>
        <v>74891172.550000012</v>
      </c>
      <c r="I38" s="39"/>
    </row>
    <row r="39" spans="2:10" s="12" customFormat="1" ht="33" customHeight="1" x14ac:dyDescent="0.25">
      <c r="B39" s="13" t="s">
        <v>56</v>
      </c>
      <c r="C39" s="35">
        <v>55</v>
      </c>
      <c r="D39" s="14" t="s">
        <v>10</v>
      </c>
      <c r="E39" s="15" t="s">
        <v>39</v>
      </c>
      <c r="F39" s="16"/>
      <c r="G39" s="16">
        <v>-4466.7</v>
      </c>
      <c r="H39" s="16">
        <f t="shared" si="0"/>
        <v>74886705.850000009</v>
      </c>
      <c r="I39" s="39"/>
    </row>
    <row r="40" spans="2:10" s="12" customFormat="1" ht="33" customHeight="1" x14ac:dyDescent="0.25">
      <c r="B40" s="13" t="s">
        <v>56</v>
      </c>
      <c r="C40" s="35">
        <v>55</v>
      </c>
      <c r="D40" s="14" t="s">
        <v>9</v>
      </c>
      <c r="E40" s="15" t="s">
        <v>39</v>
      </c>
      <c r="F40" s="16"/>
      <c r="G40" s="16">
        <v>-4473</v>
      </c>
      <c r="H40" s="16">
        <f t="shared" si="0"/>
        <v>74882232.850000009</v>
      </c>
      <c r="I40" s="39"/>
    </row>
    <row r="41" spans="2:10" s="12" customFormat="1" ht="33" customHeight="1" x14ac:dyDescent="0.25">
      <c r="B41" s="13" t="s">
        <v>56</v>
      </c>
      <c r="C41" s="35">
        <v>55</v>
      </c>
      <c r="D41" s="14" t="s">
        <v>11</v>
      </c>
      <c r="E41" s="15" t="s">
        <v>39</v>
      </c>
      <c r="F41" s="16"/>
      <c r="G41" s="16">
        <v>-656.39</v>
      </c>
      <c r="H41" s="16">
        <f t="shared" si="0"/>
        <v>74881576.460000008</v>
      </c>
      <c r="I41" s="39"/>
    </row>
    <row r="42" spans="2:10" s="43" customFormat="1" x14ac:dyDescent="0.25">
      <c r="B42" s="13"/>
      <c r="C42" s="14"/>
      <c r="D42" s="14" t="s">
        <v>46</v>
      </c>
      <c r="E42" s="15" t="s">
        <v>41</v>
      </c>
      <c r="G42" s="16">
        <v>-500</v>
      </c>
      <c r="H42" s="16">
        <f t="shared" si="0"/>
        <v>74881076.460000008</v>
      </c>
      <c r="I42" s="45"/>
    </row>
    <row r="43" spans="2:10" s="8" customFormat="1" x14ac:dyDescent="0.25">
      <c r="B43" s="51" t="s">
        <v>31</v>
      </c>
      <c r="C43" s="52"/>
      <c r="D43" s="52"/>
      <c r="E43" s="53"/>
      <c r="F43" s="17">
        <f>SUM(F14:F42)</f>
        <v>11688192.24</v>
      </c>
      <c r="G43" s="17">
        <f>SUM(G14:G42)</f>
        <v>-6797056.7800000003</v>
      </c>
      <c r="H43" s="17">
        <f>SUM(F43:G43)</f>
        <v>4891135.46</v>
      </c>
      <c r="I43" s="46"/>
      <c r="J43" s="42"/>
    </row>
    <row r="44" spans="2:10" s="8" customFormat="1" ht="16.5" customHeight="1" x14ac:dyDescent="0.25">
      <c r="B44" s="13">
        <v>45107</v>
      </c>
      <c r="C44" s="14"/>
      <c r="D44" s="14">
        <v>4</v>
      </c>
      <c r="E44" s="18" t="s">
        <v>12</v>
      </c>
      <c r="F44" s="19"/>
      <c r="G44" s="19">
        <v>0</v>
      </c>
      <c r="H44" s="20">
        <f>+H43+F44+G44</f>
        <v>4891135.46</v>
      </c>
      <c r="I44" s="42"/>
    </row>
    <row r="45" spans="2:10" s="8" customFormat="1" x14ac:dyDescent="0.25">
      <c r="B45" s="13">
        <v>45107</v>
      </c>
      <c r="C45" s="14"/>
      <c r="D45" s="14" t="s">
        <v>13</v>
      </c>
      <c r="E45" s="21" t="s">
        <v>14</v>
      </c>
      <c r="F45" s="19"/>
      <c r="G45" s="19"/>
      <c r="H45" s="20">
        <f t="shared" ref="H45:H52" si="1">+H44+F45+G45</f>
        <v>4891135.46</v>
      </c>
      <c r="I45" s="44"/>
    </row>
    <row r="46" spans="2:10" s="8" customFormat="1" ht="31.5" x14ac:dyDescent="0.25">
      <c r="B46" s="13">
        <v>45107</v>
      </c>
      <c r="C46" s="14"/>
      <c r="D46" s="14" t="s">
        <v>15</v>
      </c>
      <c r="E46" s="22" t="s">
        <v>16</v>
      </c>
      <c r="F46" s="23"/>
      <c r="G46" s="23">
        <v>0</v>
      </c>
      <c r="H46" s="20">
        <f t="shared" si="1"/>
        <v>4891135.46</v>
      </c>
    </row>
    <row r="47" spans="2:10" s="8" customFormat="1" ht="31.5" x14ac:dyDescent="0.25">
      <c r="B47" s="13">
        <v>45107</v>
      </c>
      <c r="C47" s="14"/>
      <c r="D47" s="14" t="s">
        <v>17</v>
      </c>
      <c r="E47" s="22" t="s">
        <v>18</v>
      </c>
      <c r="F47" s="23">
        <v>0</v>
      </c>
      <c r="G47" s="23">
        <v>0</v>
      </c>
      <c r="H47" s="20">
        <f t="shared" si="1"/>
        <v>4891135.46</v>
      </c>
    </row>
    <row r="48" spans="2:10" s="8" customFormat="1" x14ac:dyDescent="0.25">
      <c r="B48" s="13">
        <v>45107</v>
      </c>
      <c r="C48" s="14"/>
      <c r="D48" s="14" t="s">
        <v>19</v>
      </c>
      <c r="E48" s="21" t="s">
        <v>20</v>
      </c>
      <c r="F48" s="19"/>
      <c r="G48" s="19"/>
      <c r="H48" s="20">
        <f t="shared" si="1"/>
        <v>4891135.46</v>
      </c>
    </row>
    <row r="49" spans="2:8" s="8" customFormat="1" x14ac:dyDescent="0.25">
      <c r="B49" s="13">
        <v>45107</v>
      </c>
      <c r="C49" s="14"/>
      <c r="D49" s="14" t="s">
        <v>21</v>
      </c>
      <c r="E49" s="22" t="s">
        <v>22</v>
      </c>
      <c r="F49" s="23"/>
      <c r="G49" s="23"/>
      <c r="H49" s="20">
        <f t="shared" si="1"/>
        <v>4891135.46</v>
      </c>
    </row>
    <row r="50" spans="2:8" s="8" customFormat="1" x14ac:dyDescent="0.25">
      <c r="B50" s="13">
        <v>45107</v>
      </c>
      <c r="C50" s="14"/>
      <c r="D50" s="14" t="s">
        <v>23</v>
      </c>
      <c r="E50" s="22" t="s">
        <v>24</v>
      </c>
      <c r="F50" s="23"/>
      <c r="G50" s="23">
        <v>0</v>
      </c>
      <c r="H50" s="20">
        <f t="shared" si="1"/>
        <v>4891135.46</v>
      </c>
    </row>
    <row r="51" spans="2:8" x14ac:dyDescent="0.25">
      <c r="B51" s="13">
        <v>45107</v>
      </c>
      <c r="C51" s="14"/>
      <c r="D51" s="14" t="s">
        <v>25</v>
      </c>
      <c r="E51" s="21" t="s">
        <v>26</v>
      </c>
      <c r="F51" s="19">
        <v>0</v>
      </c>
      <c r="G51" s="19">
        <v>0</v>
      </c>
      <c r="H51" s="20">
        <f t="shared" si="1"/>
        <v>4891135.46</v>
      </c>
    </row>
    <row r="52" spans="2:8" x14ac:dyDescent="0.25">
      <c r="B52" s="13">
        <v>45107</v>
      </c>
      <c r="C52" s="14"/>
      <c r="D52" s="14" t="s">
        <v>27</v>
      </c>
      <c r="E52" s="22" t="s">
        <v>28</v>
      </c>
      <c r="F52" s="23">
        <v>0</v>
      </c>
      <c r="G52" s="23">
        <v>0</v>
      </c>
      <c r="H52" s="20">
        <f t="shared" si="1"/>
        <v>4891135.46</v>
      </c>
    </row>
    <row r="53" spans="2:8" x14ac:dyDescent="0.25">
      <c r="B53" s="24"/>
      <c r="C53" s="24"/>
      <c r="D53" s="24"/>
      <c r="E53" s="25" t="s">
        <v>29</v>
      </c>
      <c r="F53" s="26">
        <v>0</v>
      </c>
      <c r="G53" s="26">
        <v>0</v>
      </c>
      <c r="H53" s="27">
        <f>+H52</f>
        <v>4891135.46</v>
      </c>
    </row>
    <row r="54" spans="2:8" x14ac:dyDescent="0.25">
      <c r="B54" s="48" t="s">
        <v>30</v>
      </c>
      <c r="C54" s="49"/>
      <c r="D54" s="49"/>
      <c r="E54" s="50"/>
      <c r="F54" s="28">
        <f>SUM(F14:F42)</f>
        <v>11688192.24</v>
      </c>
      <c r="G54" s="28">
        <f>SUM(G18:G42)</f>
        <v>-6797056.7800000003</v>
      </c>
      <c r="H54" s="29">
        <f>$H42</f>
        <v>74881076.460000008</v>
      </c>
    </row>
    <row r="55" spans="2:8" x14ac:dyDescent="0.25">
      <c r="B55" s="31"/>
      <c r="C55" s="30"/>
      <c r="D55" s="30"/>
      <c r="E55" s="31"/>
      <c r="F55" s="32"/>
      <c r="G55" s="33"/>
      <c r="H55" s="31"/>
    </row>
    <row r="56" spans="2:8" x14ac:dyDescent="0.25">
      <c r="F56" s="37"/>
    </row>
    <row r="62" spans="2:8" ht="18.75" x14ac:dyDescent="0.25">
      <c r="E62" s="61" t="s">
        <v>75</v>
      </c>
    </row>
    <row r="63" spans="2:8" ht="18.75" x14ac:dyDescent="0.25">
      <c r="E63" s="61" t="s">
        <v>76</v>
      </c>
    </row>
  </sheetData>
  <mergeCells count="11">
    <mergeCell ref="B54:E54"/>
    <mergeCell ref="B43:E43"/>
    <mergeCell ref="B8:H8"/>
    <mergeCell ref="B9:H9"/>
    <mergeCell ref="B10:H10"/>
    <mergeCell ref="B11:H11"/>
    <mergeCell ref="B12:B13"/>
    <mergeCell ref="C12:C13"/>
    <mergeCell ref="D12:D13"/>
    <mergeCell ref="F12:F13"/>
    <mergeCell ref="G12:G13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2026-02-13T13:36:52Z</cp:lastPrinted>
  <dcterms:created xsi:type="dcterms:W3CDTF">2022-04-04T13:01:07Z</dcterms:created>
  <dcterms:modified xsi:type="dcterms:W3CDTF">2026-02-13T13:37:29Z</dcterms:modified>
</cp:coreProperties>
</file>