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Diciembre\Abiertos\"/>
    </mc:Choice>
  </mc:AlternateContent>
  <xr:revisionPtr revIDLastSave="0" documentId="8_{BDA860CA-D27D-48B5-9D1B-6EBCBA3F4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1" r:id="rId1"/>
  </sheets>
  <definedNames>
    <definedName name="_xlnm.Print_Area" localSheetId="0">'OCTUBRE 2025'!$A$1:$H$126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1" l="1"/>
  <c r="F108" i="1"/>
  <c r="G108" i="1" l="1"/>
  <c r="H108" i="1" s="1"/>
  <c r="H109" i="1" s="1"/>
  <c r="H15" i="1" l="1"/>
  <c r="H16" i="1" s="1"/>
  <c r="H17" i="1" s="1"/>
  <c r="H18" i="1" s="1"/>
  <c r="H19" i="1" s="1"/>
  <c r="H20" i="1" l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G119" i="1"/>
  <c r="H110" i="1" l="1"/>
  <c r="H111" i="1" s="1"/>
  <c r="H112" i="1" s="1"/>
  <c r="H113" i="1" s="1"/>
  <c r="H114" i="1" s="1"/>
  <c r="H115" i="1" s="1"/>
  <c r="H116" i="1" s="1"/>
  <c r="H117" i="1" s="1"/>
  <c r="H118" i="1" s="1"/>
  <c r="H1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Mejia</author>
    <author>Yudy Alvarado</author>
  </authors>
  <commentList>
    <comment ref="H14" authorId="0" shapeId="0" xr:uid="{F4788E0E-289A-4109-A29F-316FE062110B}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108" authorId="1" shapeId="0" xr:uid="{0366749D-DCBA-4542-AB6B-372C233255AD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108" authorId="1" shapeId="0" xr:uid="{C905E65C-DEF8-4840-B784-F6ED6FE44C31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<sst xmlns="http://schemas.openxmlformats.org/spreadsheetml/2006/main" count="278" uniqueCount="136">
  <si>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</si>
  <si>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</si>
  <si>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</si>
  <si>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</si>
  <si>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</si>
  <si>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</si>
  <si>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</si>
  <si>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</si>
  <si>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</si>
  <si>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</si>
  <si>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</si>
  <si>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</si>
  <si>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</si>
  <si>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</si>
  <si>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</si>
  <si>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</si>
  <si>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</si>
  <si>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</si>
  <si>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</si>
  <si>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</si>
  <si>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</si>
  <si>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</si>
  <si>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</si>
  <si>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</si>
  <si>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</si>
  <si>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</si>
  <si>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</si>
  <si>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</si>
  <si>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</si>
  <si>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</si>
  <si>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</si>
  <si>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</si>
  <si>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</si>
  <si>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</si>
  <si>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</si>
  <si>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</si>
  <si>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</si>
  <si>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</si>
  <si>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</si>
  <si>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</si>
  <si>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</si>
  <si>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COMICIONES BANCARIAS</t>
  </si>
  <si>
    <t>2.2.6.3.01</t>
  </si>
  <si>
    <t>2.3.1.1.01</t>
  </si>
  <si>
    <t>2.1.1.1.01</t>
  </si>
  <si>
    <t>2.2.1.5.01</t>
  </si>
  <si>
    <t>2.2.8.2.01</t>
  </si>
  <si>
    <t>2.2.1.7.01</t>
  </si>
  <si>
    <t>2.1.1.2.08</t>
  </si>
  <si>
    <t>2.2.3.1.01</t>
  </si>
  <si>
    <t>2.2.7.2.08</t>
  </si>
  <si>
    <t>REFRI ELECTRIC REYNOCO GIL, EIRL</t>
  </si>
  <si>
    <t>CORPORACION DEL ACUEDUCTO Y ALCANTARILLADO DE SANTO DOMINGO.</t>
  </si>
  <si>
    <t>GRUPO ALASKA,SA</t>
  </si>
  <si>
    <t>2.2.1.8.01</t>
  </si>
  <si>
    <t>AYUNTAMIENTO SANTO DOMINGO ESTE</t>
  </si>
  <si>
    <t>2.2.5.3.02</t>
  </si>
  <si>
    <t>TONER DEPOT MULTISERVICIOS EORG, SRL</t>
  </si>
  <si>
    <t>SEGUROS SURA, SA</t>
  </si>
  <si>
    <t>2.1.1.2.11</t>
  </si>
  <si>
    <t>2.3.6.1.01</t>
  </si>
  <si>
    <t>SERVICIOS ELECTRICOS PROFESIONALES SERPRONAL, SRL</t>
  </si>
  <si>
    <t>2.3.7.2.06</t>
  </si>
  <si>
    <t>2.3.7.2.99</t>
  </si>
  <si>
    <t>2.3.6.3.06</t>
  </si>
  <si>
    <t>2.3.9.8.02</t>
  </si>
  <si>
    <t>2.6.5.2.01</t>
  </si>
  <si>
    <t>14/11/2025</t>
  </si>
  <si>
    <t>2.2.9.2.03</t>
  </si>
  <si>
    <t>CANTABRIA BRAND REPRESENTATIVE, SRL</t>
  </si>
  <si>
    <t>SENASA</t>
  </si>
  <si>
    <t>2.2.2.1.01</t>
  </si>
  <si>
    <t>2.2.2.2.01</t>
  </si>
  <si>
    <t>DANEYI RAMIREZ</t>
  </si>
  <si>
    <t>2.2.4.4.01</t>
  </si>
  <si>
    <t>2.3.5.5.01</t>
  </si>
  <si>
    <t>2.2.4.1.01</t>
  </si>
  <si>
    <t>2.3.3.2.01</t>
  </si>
  <si>
    <t>2.3.7.1.05</t>
  </si>
  <si>
    <t>2.2.1.6.01</t>
  </si>
  <si>
    <t>EDESTE</t>
  </si>
  <si>
    <t>INVERSIONES FURO, EIRL</t>
  </si>
  <si>
    <t>2.2.3.2.01</t>
  </si>
  <si>
    <t>DAN WORLD</t>
  </si>
  <si>
    <t>8/12/202</t>
  </si>
  <si>
    <t>23.9.9.05</t>
  </si>
  <si>
    <t>DISTRIBUIDORA Y SERVICIOS DIVERSOS DISOPE, SRL</t>
  </si>
  <si>
    <t>FERRETAL, SRL</t>
  </si>
  <si>
    <t>2.2.8.7.03</t>
  </si>
  <si>
    <t>AUDITORES ASOCIADOS, EMCP,SRL</t>
  </si>
  <si>
    <t>16/12/2025</t>
  </si>
  <si>
    <t>GUS DIVE, SRL</t>
  </si>
  <si>
    <t>2.1.2.2.05</t>
  </si>
  <si>
    <t>19/12/2025</t>
  </si>
  <si>
    <t>2.2.8.7.04</t>
  </si>
  <si>
    <t>PONTIFICIA UNIVERSIDAD CATOLICA MADRE Y MAESTRA</t>
  </si>
  <si>
    <t>CORANCA, SRL</t>
  </si>
  <si>
    <t>DAF TRADING, SRL</t>
  </si>
  <si>
    <t>EDITORA LISTIN DIARIO, SA</t>
  </si>
  <si>
    <t>22/12/2025</t>
  </si>
  <si>
    <t>INVECER SOLUCIONES CIVILES E INDUSTRIALES Y ASOCIADOS, SRL</t>
  </si>
  <si>
    <t>2.1.2.2.15</t>
  </si>
  <si>
    <t>2.2.7.2.06</t>
  </si>
  <si>
    <t>MOTO MARITZA, SRL</t>
  </si>
  <si>
    <t>23/12/2025</t>
  </si>
  <si>
    <t>26/12/2025</t>
  </si>
  <si>
    <t>2.3.9.9.02</t>
  </si>
  <si>
    <t>PLAZA LAMA, SA</t>
  </si>
  <si>
    <t>2.3.9.1.01</t>
  </si>
  <si>
    <t>GTG INDUSTRIAL, SRL</t>
  </si>
  <si>
    <t>2.2.5.1.01</t>
  </si>
  <si>
    <t>CLUB NAUTICO DE SANTO DOMINGO INC</t>
  </si>
  <si>
    <t>2.3.6.3.04</t>
  </si>
  <si>
    <t>2.3.9.6.01</t>
  </si>
  <si>
    <t>2.6.5.7.01</t>
  </si>
  <si>
    <t>FABREGAS SERVICES, SRL</t>
  </si>
  <si>
    <t>2.3.9.4.01</t>
  </si>
  <si>
    <t>LA NOVIA DE VILLA, SA</t>
  </si>
  <si>
    <t>2.3.9.8.01</t>
  </si>
  <si>
    <t>DSETA GROUP,SRL</t>
  </si>
  <si>
    <t>2.3.7.1.02</t>
  </si>
  <si>
    <t>YONA YONEL DIESEL, SRL</t>
  </si>
  <si>
    <t>29/12/2025</t>
  </si>
  <si>
    <t>ALTICE DOMIICANA, SA</t>
  </si>
  <si>
    <t>CIA DOMINCANA DE TELEFONO, C POR A</t>
  </si>
  <si>
    <t>MERCA DEL ATLANTICO, SRL</t>
  </si>
  <si>
    <t>2.3.7.2.03</t>
  </si>
  <si>
    <t>AIR LIQUIDE DOMINICANA, SAS</t>
  </si>
  <si>
    <t>30/12/2025</t>
  </si>
  <si>
    <t>2.7.1.2.01</t>
  </si>
  <si>
    <t>MEDA INGENIERIA, SRL</t>
  </si>
  <si>
    <t>2.3.2.2.01</t>
  </si>
  <si>
    <t>17/12/2025</t>
  </si>
  <si>
    <t>Ingresos - Egresos - Diciembre  2025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</si>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</sst>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0" fontId="17" fillId="0" borderId="0" xfId="0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136072</xdr:rowOff>
    </xdr:from>
    <xdr:to>
      <xdr:col>5</xdr:col>
      <xdr:colOff>40821</xdr:colOff>
      <xdr:row>7</xdr:row>
      <xdr:rowOff>182336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125"/>
  <sheetViews>
    <sheetView showGridLines="0" tabSelected="1" topLeftCell="A103" zoomScale="70" zoomScaleNormal="70" workbookViewId="0">
      <selection activeCell="A16" sqref="A16:XFD16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5"/>
      <c r="C9" s="55"/>
      <c r="D9" s="55"/>
      <c r="E9" s="55"/>
      <c r="F9" s="55"/>
      <c r="G9" s="55"/>
      <c r="H9" s="55"/>
    </row>
    <row r="10" spans="1:10" s="5" customFormat="1" ht="20.25" x14ac:dyDescent="0.3">
      <c r="A10" s="4"/>
      <c r="B10" s="56" t="s">
        <v>133</v>
      </c>
      <c r="C10" s="56"/>
      <c r="D10" s="56"/>
      <c r="E10" s="56"/>
      <c r="F10" s="56"/>
      <c r="G10" s="56"/>
      <c r="H10" s="56"/>
    </row>
    <row r="11" spans="1:10" s="7" customFormat="1" x14ac:dyDescent="0.25">
      <c r="A11" s="6"/>
      <c r="B11" s="57"/>
      <c r="C11" s="55"/>
      <c r="D11" s="55"/>
      <c r="E11" s="55"/>
      <c r="F11" s="55"/>
      <c r="G11" s="55"/>
      <c r="H11" s="55"/>
    </row>
    <row r="12" spans="1:10" s="7" customFormat="1" ht="20.25" x14ac:dyDescent="0.3">
      <c r="A12" s="6"/>
      <c r="B12" s="56" t="s">
        <v>32</v>
      </c>
      <c r="C12" s="56"/>
      <c r="D12" s="56"/>
      <c r="E12" s="56"/>
      <c r="F12" s="56"/>
      <c r="G12" s="56"/>
      <c r="H12" s="56"/>
      <c r="I12" s="38"/>
    </row>
    <row r="13" spans="1:10" x14ac:dyDescent="0.25">
      <c r="A13" s="8"/>
      <c r="B13" s="58" t="s">
        <v>0</v>
      </c>
      <c r="C13" s="58" t="s">
        <v>1</v>
      </c>
      <c r="D13" s="58" t="s">
        <v>2</v>
      </c>
      <c r="E13" s="9" t="s">
        <v>3</v>
      </c>
      <c r="F13" s="58" t="s">
        <v>4</v>
      </c>
      <c r="G13" s="60" t="s">
        <v>5</v>
      </c>
      <c r="H13" s="9" t="s">
        <v>6</v>
      </c>
    </row>
    <row r="14" spans="1:10" x14ac:dyDescent="0.25">
      <c r="A14" s="8"/>
      <c r="B14" s="59"/>
      <c r="C14" s="59"/>
      <c r="D14" s="59"/>
      <c r="E14" s="11" t="s">
        <v>7</v>
      </c>
      <c r="F14" s="59"/>
      <c r="G14" s="61"/>
      <c r="H14" s="41">
        <v>76964354</v>
      </c>
      <c r="I14" s="40"/>
      <c r="J14" s="37"/>
    </row>
    <row r="15" spans="1:10" s="12" customFormat="1" ht="18" customHeight="1" x14ac:dyDescent="0.25">
      <c r="B15" s="13" t="s">
        <v>132</v>
      </c>
      <c r="C15" s="14">
        <v>18035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77797687.329999998</v>
      </c>
      <c r="I15" s="39"/>
    </row>
    <row r="16" spans="1:10" s="12" customFormat="1" ht="18" customHeight="1" x14ac:dyDescent="0.25">
      <c r="B16" s="13"/>
      <c r="C16" s="14"/>
      <c r="D16" s="14" t="s">
        <v>33</v>
      </c>
      <c r="E16" s="15" t="s">
        <v>34</v>
      </c>
      <c r="F16" s="16"/>
      <c r="G16" s="16"/>
      <c r="H16" s="16">
        <f t="shared" ref="H16:H93" si="0">+H15+F16+G16</f>
        <v>77797687.329999998</v>
      </c>
      <c r="I16" s="39"/>
    </row>
    <row r="17" spans="2:9" s="12" customFormat="1" ht="18" customHeight="1" x14ac:dyDescent="0.25">
      <c r="B17" s="13" t="s">
        <v>132</v>
      </c>
      <c r="C17" s="14">
        <v>18134</v>
      </c>
      <c r="D17" s="14" t="s">
        <v>8</v>
      </c>
      <c r="E17" s="15" t="s">
        <v>35</v>
      </c>
      <c r="F17" s="16">
        <v>8505104.9100000001</v>
      </c>
      <c r="G17" s="16"/>
      <c r="H17" s="16">
        <f t="shared" si="0"/>
        <v>86302792.239999995</v>
      </c>
      <c r="I17" s="39"/>
    </row>
    <row r="18" spans="2:9" s="12" customFormat="1" ht="18" customHeight="1" x14ac:dyDescent="0.25">
      <c r="B18" s="13"/>
      <c r="C18" s="14">
        <v>15504</v>
      </c>
      <c r="D18" s="14" t="s">
        <v>8</v>
      </c>
      <c r="E18" s="15" t="s">
        <v>35</v>
      </c>
      <c r="F18" s="16"/>
      <c r="G18" s="16"/>
      <c r="H18" s="16">
        <f t="shared" si="0"/>
        <v>86302792.239999995</v>
      </c>
      <c r="I18" s="39"/>
    </row>
    <row r="19" spans="2:9" s="12" customFormat="1" ht="18" customHeight="1" x14ac:dyDescent="0.25">
      <c r="B19" s="13"/>
      <c r="C19" s="35" t="s">
        <v>38</v>
      </c>
      <c r="D19" s="35" t="s">
        <v>36</v>
      </c>
      <c r="E19" s="36" t="s">
        <v>37</v>
      </c>
      <c r="F19" s="16">
        <v>1871643</v>
      </c>
      <c r="G19" s="34"/>
      <c r="H19" s="16">
        <f t="shared" si="0"/>
        <v>88174435.239999995</v>
      </c>
      <c r="I19" s="39"/>
    </row>
    <row r="20" spans="2:9" s="12" customFormat="1" ht="33" customHeight="1" x14ac:dyDescent="0.25">
      <c r="B20" s="13">
        <v>45669</v>
      </c>
      <c r="C20" s="35">
        <v>1579</v>
      </c>
      <c r="D20" s="14" t="s">
        <v>79</v>
      </c>
      <c r="E20" s="15" t="s">
        <v>80</v>
      </c>
      <c r="F20" s="16"/>
      <c r="G20" s="16">
        <v>-460306.77</v>
      </c>
      <c r="H20" s="16">
        <f t="shared" si="0"/>
        <v>87714128.469999999</v>
      </c>
      <c r="I20" s="39"/>
    </row>
    <row r="21" spans="2:9" s="12" customFormat="1" ht="33" customHeight="1" x14ac:dyDescent="0.25">
      <c r="B21" s="13">
        <v>45669</v>
      </c>
      <c r="C21" s="35">
        <v>1582</v>
      </c>
      <c r="D21" s="14" t="s">
        <v>66</v>
      </c>
      <c r="E21" s="15" t="s">
        <v>81</v>
      </c>
      <c r="F21" s="16"/>
      <c r="G21" s="16">
        <v>-139476</v>
      </c>
      <c r="H21" s="16">
        <f t="shared" si="0"/>
        <v>87574652.469999999</v>
      </c>
      <c r="I21" s="39"/>
    </row>
    <row r="22" spans="2:9" s="12" customFormat="1" ht="33" customHeight="1" x14ac:dyDescent="0.25">
      <c r="B22" s="13">
        <v>45669</v>
      </c>
      <c r="C22" s="35">
        <v>1589</v>
      </c>
      <c r="D22" s="14" t="s">
        <v>82</v>
      </c>
      <c r="E22" s="15" t="s">
        <v>39</v>
      </c>
      <c r="F22" s="16"/>
      <c r="G22" s="16">
        <v>-92016</v>
      </c>
      <c r="H22" s="16">
        <f t="shared" si="0"/>
        <v>87482636.469999999</v>
      </c>
      <c r="I22" s="39"/>
    </row>
    <row r="23" spans="2:9" s="12" customFormat="1" ht="33" customHeight="1" x14ac:dyDescent="0.25">
      <c r="B23" s="13">
        <v>45700</v>
      </c>
      <c r="C23" s="35">
        <v>1591</v>
      </c>
      <c r="D23" s="14" t="s">
        <v>42</v>
      </c>
      <c r="E23" s="15" t="s">
        <v>83</v>
      </c>
      <c r="F23" s="16"/>
      <c r="G23" s="16">
        <v>-116325.78</v>
      </c>
      <c r="H23" s="16">
        <f t="shared" si="0"/>
        <v>87366310.689999998</v>
      </c>
      <c r="I23" s="39"/>
    </row>
    <row r="24" spans="2:9" s="12" customFormat="1" ht="33" customHeight="1" x14ac:dyDescent="0.25">
      <c r="B24" s="13">
        <v>45700</v>
      </c>
      <c r="C24" s="35">
        <v>1597</v>
      </c>
      <c r="D24" s="14" t="s">
        <v>42</v>
      </c>
      <c r="E24" s="36" t="s">
        <v>58</v>
      </c>
      <c r="F24" s="16"/>
      <c r="G24" s="16">
        <v>-9850.7199999999993</v>
      </c>
      <c r="H24" s="16">
        <f t="shared" si="0"/>
        <v>87356459.969999999</v>
      </c>
      <c r="I24" s="39"/>
    </row>
    <row r="25" spans="2:9" s="12" customFormat="1" ht="33" customHeight="1" x14ac:dyDescent="0.25">
      <c r="B25" s="13">
        <v>45728</v>
      </c>
      <c r="C25" s="35">
        <v>1599</v>
      </c>
      <c r="D25" s="14" t="s">
        <v>54</v>
      </c>
      <c r="E25" s="36" t="s">
        <v>55</v>
      </c>
      <c r="F25" s="16"/>
      <c r="G25" s="16">
        <v>-12000</v>
      </c>
      <c r="H25" s="16">
        <f t="shared" si="0"/>
        <v>87344459.969999999</v>
      </c>
      <c r="I25" s="39"/>
    </row>
    <row r="26" spans="2:9" s="12" customFormat="1" ht="33" customHeight="1" x14ac:dyDescent="0.25">
      <c r="B26" s="13">
        <v>45728</v>
      </c>
      <c r="C26" s="35">
        <v>1601</v>
      </c>
      <c r="D26" s="14" t="s">
        <v>47</v>
      </c>
      <c r="E26" s="15" t="s">
        <v>52</v>
      </c>
      <c r="F26" s="16"/>
      <c r="G26" s="16">
        <v>-29998</v>
      </c>
      <c r="H26" s="16">
        <f t="shared" si="0"/>
        <v>87314461.969999999</v>
      </c>
      <c r="I26" s="39"/>
    </row>
    <row r="27" spans="2:9" s="12" customFormat="1" ht="33" customHeight="1" x14ac:dyDescent="0.25">
      <c r="B27" s="13">
        <v>45728</v>
      </c>
      <c r="C27" s="35">
        <v>1603</v>
      </c>
      <c r="D27" s="14" t="s">
        <v>50</v>
      </c>
      <c r="E27" s="15" t="s">
        <v>51</v>
      </c>
      <c r="F27" s="16"/>
      <c r="G27" s="16">
        <v>-39166.65</v>
      </c>
      <c r="H27" s="16">
        <f t="shared" si="0"/>
        <v>87275295.319999993</v>
      </c>
      <c r="I27" s="39"/>
    </row>
    <row r="28" spans="2:9" s="12" customFormat="1" ht="33" customHeight="1" x14ac:dyDescent="0.25">
      <c r="B28" s="13">
        <v>45881</v>
      </c>
      <c r="C28" s="35">
        <v>1617</v>
      </c>
      <c r="D28" s="14" t="s">
        <v>72</v>
      </c>
      <c r="E28" s="15" t="s">
        <v>86</v>
      </c>
      <c r="F28" s="16"/>
      <c r="G28" s="16">
        <v>-10761.6</v>
      </c>
      <c r="H28" s="16">
        <f t="shared" si="0"/>
        <v>87264533.719999999</v>
      </c>
      <c r="I28" s="39"/>
    </row>
    <row r="29" spans="2:9" s="12" customFormat="1" ht="33" customHeight="1" x14ac:dyDescent="0.25">
      <c r="B29" s="13" t="s">
        <v>84</v>
      </c>
      <c r="C29" s="35">
        <v>1617</v>
      </c>
      <c r="D29" s="14" t="s">
        <v>85</v>
      </c>
      <c r="E29" s="15" t="s">
        <v>86</v>
      </c>
      <c r="F29" s="16"/>
      <c r="G29" s="16">
        <v>-178345.2</v>
      </c>
      <c r="H29" s="16">
        <f t="shared" si="0"/>
        <v>87086188.519999996</v>
      </c>
      <c r="I29" s="39"/>
    </row>
    <row r="30" spans="2:9" s="12" customFormat="1" ht="33" customHeight="1" x14ac:dyDescent="0.25">
      <c r="B30" s="13">
        <v>45912</v>
      </c>
      <c r="C30" s="35">
        <v>1626</v>
      </c>
      <c r="D30" s="14" t="s">
        <v>56</v>
      </c>
      <c r="E30" s="15" t="s">
        <v>57</v>
      </c>
      <c r="F30" s="16"/>
      <c r="G30" s="16">
        <v>-15045</v>
      </c>
      <c r="H30" s="16">
        <f t="shared" si="0"/>
        <v>87071143.519999996</v>
      </c>
      <c r="I30" s="39"/>
    </row>
    <row r="31" spans="2:9" s="12" customFormat="1" ht="33" customHeight="1" x14ac:dyDescent="0.25">
      <c r="B31" s="13">
        <v>45973</v>
      </c>
      <c r="C31" s="35">
        <v>1641</v>
      </c>
      <c r="D31" s="14" t="s">
        <v>65</v>
      </c>
      <c r="E31" s="36" t="s">
        <v>87</v>
      </c>
      <c r="F31" s="16"/>
      <c r="G31" s="16">
        <v>-544570</v>
      </c>
      <c r="H31" s="16">
        <f t="shared" si="0"/>
        <v>86526573.519999996</v>
      </c>
      <c r="I31" s="39"/>
    </row>
    <row r="32" spans="2:9" s="12" customFormat="1" ht="33" customHeight="1" x14ac:dyDescent="0.25">
      <c r="B32" s="13">
        <v>45973</v>
      </c>
      <c r="C32" s="35">
        <v>1643</v>
      </c>
      <c r="D32" s="14" t="s">
        <v>63</v>
      </c>
      <c r="E32" s="36" t="s">
        <v>61</v>
      </c>
      <c r="F32" s="16"/>
      <c r="G32" s="16">
        <v>-59000</v>
      </c>
      <c r="H32" s="16">
        <f t="shared" si="0"/>
        <v>86467573.519999996</v>
      </c>
      <c r="I32" s="39"/>
    </row>
    <row r="33" spans="2:9" s="12" customFormat="1" ht="33" customHeight="1" x14ac:dyDescent="0.25">
      <c r="B33" s="13">
        <v>45973</v>
      </c>
      <c r="C33" s="35">
        <v>1645</v>
      </c>
      <c r="D33" s="14" t="s">
        <v>68</v>
      </c>
      <c r="E33" s="15" t="s">
        <v>69</v>
      </c>
      <c r="F33" s="16"/>
      <c r="G33" s="16">
        <v>-24921.599999999999</v>
      </c>
      <c r="H33" s="16">
        <f t="shared" si="0"/>
        <v>86442651.920000002</v>
      </c>
      <c r="I33" s="39"/>
    </row>
    <row r="34" spans="2:9" s="12" customFormat="1" ht="33" customHeight="1" x14ac:dyDescent="0.25">
      <c r="B34" s="13">
        <v>45973</v>
      </c>
      <c r="C34" s="35">
        <v>1651</v>
      </c>
      <c r="D34" s="14" t="s">
        <v>43</v>
      </c>
      <c r="E34" s="15" t="s">
        <v>53</v>
      </c>
      <c r="F34" s="16"/>
      <c r="G34" s="16">
        <v>-8911</v>
      </c>
      <c r="H34" s="16">
        <f t="shared" si="0"/>
        <v>86433740.920000002</v>
      </c>
      <c r="I34" s="39"/>
    </row>
    <row r="35" spans="2:9" s="12" customFormat="1" ht="33" customHeight="1" x14ac:dyDescent="0.25">
      <c r="B35" s="13">
        <v>46003</v>
      </c>
      <c r="C35" s="35">
        <v>1653</v>
      </c>
      <c r="D35" s="14" t="s">
        <v>42</v>
      </c>
      <c r="E35" s="36" t="s">
        <v>70</v>
      </c>
      <c r="F35" s="16"/>
      <c r="G35" s="16">
        <v>-50128.5</v>
      </c>
      <c r="H35" s="16">
        <f t="shared" si="0"/>
        <v>86383612.420000002</v>
      </c>
      <c r="I35" s="39"/>
    </row>
    <row r="36" spans="2:9" s="12" customFormat="1" ht="33" customHeight="1" x14ac:dyDescent="0.25">
      <c r="B36" s="13">
        <v>46003</v>
      </c>
      <c r="C36" s="35">
        <v>1656</v>
      </c>
      <c r="D36" s="14" t="s">
        <v>88</v>
      </c>
      <c r="E36" s="15" t="s">
        <v>89</v>
      </c>
      <c r="F36" s="16"/>
      <c r="G36" s="16">
        <v>-258892</v>
      </c>
      <c r="H36" s="16">
        <f t="shared" si="0"/>
        <v>86124720.420000002</v>
      </c>
      <c r="I36" s="39"/>
    </row>
    <row r="37" spans="2:9" s="12" customFormat="1" ht="33" customHeight="1" x14ac:dyDescent="0.25">
      <c r="B37" s="13" t="s">
        <v>90</v>
      </c>
      <c r="C37" s="35">
        <v>1660</v>
      </c>
      <c r="D37" s="14" t="s">
        <v>44</v>
      </c>
      <c r="E37" s="15" t="s">
        <v>39</v>
      </c>
      <c r="F37" s="16"/>
      <c r="G37" s="16">
        <v>-3543350</v>
      </c>
      <c r="H37" s="16">
        <f t="shared" si="0"/>
        <v>82581370.420000002</v>
      </c>
      <c r="I37" s="39"/>
    </row>
    <row r="38" spans="2:9" s="12" customFormat="1" ht="33" customHeight="1" x14ac:dyDescent="0.25">
      <c r="B38" s="13" t="s">
        <v>90</v>
      </c>
      <c r="C38" s="35">
        <v>1660</v>
      </c>
      <c r="D38" s="14" t="s">
        <v>10</v>
      </c>
      <c r="E38" s="15" t="s">
        <v>39</v>
      </c>
      <c r="F38" s="16"/>
      <c r="G38" s="16">
        <v>-251223.52</v>
      </c>
      <c r="H38" s="16">
        <f t="shared" si="0"/>
        <v>82330146.900000006</v>
      </c>
      <c r="I38" s="39"/>
    </row>
    <row r="39" spans="2:9" s="12" customFormat="1" ht="33" customHeight="1" x14ac:dyDescent="0.25">
      <c r="B39" s="13" t="s">
        <v>90</v>
      </c>
      <c r="C39" s="35">
        <v>1660</v>
      </c>
      <c r="D39" s="14" t="s">
        <v>9</v>
      </c>
      <c r="E39" s="15" t="s">
        <v>39</v>
      </c>
      <c r="F39" s="16"/>
      <c r="G39" s="16">
        <v>-251577.85</v>
      </c>
      <c r="H39" s="16">
        <f t="shared" si="0"/>
        <v>82078569.050000012</v>
      </c>
      <c r="I39" s="39"/>
    </row>
    <row r="40" spans="2:9" s="12" customFormat="1" ht="33" customHeight="1" x14ac:dyDescent="0.25">
      <c r="B40" s="13" t="s">
        <v>90</v>
      </c>
      <c r="C40" s="35">
        <v>1660</v>
      </c>
      <c r="D40" s="14" t="s">
        <v>11</v>
      </c>
      <c r="E40" s="15" t="s">
        <v>39</v>
      </c>
      <c r="F40" s="16"/>
      <c r="G40" s="16">
        <v>-38864.879999999997</v>
      </c>
      <c r="H40" s="16">
        <f t="shared" si="0"/>
        <v>82039704.170000017</v>
      </c>
      <c r="I40" s="39"/>
    </row>
    <row r="41" spans="2:9" s="12" customFormat="1" ht="33" customHeight="1" x14ac:dyDescent="0.25">
      <c r="B41" s="13" t="s">
        <v>90</v>
      </c>
      <c r="C41" s="35">
        <v>1662</v>
      </c>
      <c r="D41" s="14" t="s">
        <v>48</v>
      </c>
      <c r="E41" s="15" t="s">
        <v>39</v>
      </c>
      <c r="F41" s="16"/>
      <c r="G41" s="16">
        <v>-955000</v>
      </c>
      <c r="H41" s="16">
        <f t="shared" si="0"/>
        <v>81084704.170000017</v>
      </c>
      <c r="I41" s="39"/>
    </row>
    <row r="42" spans="2:9" s="12" customFormat="1" ht="33" customHeight="1" x14ac:dyDescent="0.25">
      <c r="B42" s="13" t="s">
        <v>90</v>
      </c>
      <c r="C42" s="35">
        <v>1662</v>
      </c>
      <c r="D42" s="14" t="s">
        <v>10</v>
      </c>
      <c r="E42" s="15" t="s">
        <v>39</v>
      </c>
      <c r="F42" s="16"/>
      <c r="G42" s="16">
        <v>-67709.5</v>
      </c>
      <c r="H42" s="16">
        <f t="shared" si="0"/>
        <v>81016994.670000017</v>
      </c>
      <c r="I42" s="39"/>
    </row>
    <row r="43" spans="2:9" s="12" customFormat="1" ht="33" customHeight="1" x14ac:dyDescent="0.25">
      <c r="B43" s="13" t="s">
        <v>90</v>
      </c>
      <c r="C43" s="35">
        <v>1662</v>
      </c>
      <c r="D43" s="14" t="s">
        <v>9</v>
      </c>
      <c r="E43" s="15" t="s">
        <v>39</v>
      </c>
      <c r="F43" s="16"/>
      <c r="G43" s="16">
        <v>-67805</v>
      </c>
      <c r="H43" s="16">
        <f t="shared" si="0"/>
        <v>80949189.670000017</v>
      </c>
      <c r="I43" s="39"/>
    </row>
    <row r="44" spans="2:9" s="12" customFormat="1" ht="33" customHeight="1" x14ac:dyDescent="0.25">
      <c r="B44" s="13" t="s">
        <v>90</v>
      </c>
      <c r="C44" s="35">
        <v>1662</v>
      </c>
      <c r="D44" s="14" t="s">
        <v>11</v>
      </c>
      <c r="E44" s="15" t="s">
        <v>39</v>
      </c>
      <c r="F44" s="16"/>
      <c r="G44" s="16">
        <v>-10641.56</v>
      </c>
      <c r="H44" s="16">
        <f t="shared" si="0"/>
        <v>80938548.110000014</v>
      </c>
      <c r="I44" s="39"/>
    </row>
    <row r="45" spans="2:9" s="43" customFormat="1" ht="33" customHeight="1" x14ac:dyDescent="0.25">
      <c r="B45" s="13" t="s">
        <v>90</v>
      </c>
      <c r="C45" s="14">
        <v>1665</v>
      </c>
      <c r="D45" s="14" t="s">
        <v>50</v>
      </c>
      <c r="E45" s="15" t="s">
        <v>91</v>
      </c>
      <c r="F45" s="16"/>
      <c r="G45" s="16">
        <v>-69308.11</v>
      </c>
      <c r="H45" s="16">
        <f t="shared" si="0"/>
        <v>80869240.000000015</v>
      </c>
      <c r="I45" s="45"/>
    </row>
    <row r="46" spans="2:9" s="12" customFormat="1" ht="33" customHeight="1" x14ac:dyDescent="0.25">
      <c r="B46" s="13" t="s">
        <v>90</v>
      </c>
      <c r="C46" s="35">
        <v>1669</v>
      </c>
      <c r="D46" s="14" t="s">
        <v>92</v>
      </c>
      <c r="E46" s="36" t="s">
        <v>39</v>
      </c>
      <c r="F46" s="16"/>
      <c r="G46" s="16">
        <v>-139000</v>
      </c>
      <c r="H46" s="16">
        <f t="shared" si="0"/>
        <v>80730240.000000015</v>
      </c>
      <c r="I46" s="39"/>
    </row>
    <row r="47" spans="2:9" s="12" customFormat="1" ht="33" customHeight="1" x14ac:dyDescent="0.25">
      <c r="B47" s="13" t="s">
        <v>93</v>
      </c>
      <c r="C47" s="35">
        <v>1703</v>
      </c>
      <c r="D47" s="14" t="s">
        <v>94</v>
      </c>
      <c r="E47" s="15" t="s">
        <v>95</v>
      </c>
      <c r="F47" s="16"/>
      <c r="G47" s="16">
        <v>-504850</v>
      </c>
      <c r="H47" s="16">
        <f t="shared" si="0"/>
        <v>80225390.000000015</v>
      </c>
      <c r="I47" s="39"/>
    </row>
    <row r="48" spans="2:9" s="12" customFormat="1" ht="33" customHeight="1" x14ac:dyDescent="0.25">
      <c r="B48" s="13" t="s">
        <v>93</v>
      </c>
      <c r="C48" s="35">
        <v>1705</v>
      </c>
      <c r="D48" s="14" t="s">
        <v>56</v>
      </c>
      <c r="E48" s="36" t="s">
        <v>57</v>
      </c>
      <c r="F48" s="16"/>
      <c r="G48" s="16">
        <v>-15045</v>
      </c>
      <c r="H48" s="16">
        <f t="shared" si="0"/>
        <v>80210345.000000015</v>
      </c>
      <c r="I48" s="39"/>
    </row>
    <row r="49" spans="2:9" s="12" customFormat="1" ht="33" customHeight="1" x14ac:dyDescent="0.25">
      <c r="B49" s="13" t="s">
        <v>93</v>
      </c>
      <c r="C49" s="35">
        <v>1707</v>
      </c>
      <c r="D49" s="14" t="s">
        <v>60</v>
      </c>
      <c r="E49" s="36" t="s">
        <v>96</v>
      </c>
      <c r="F49" s="16"/>
      <c r="G49" s="16">
        <v>-9558</v>
      </c>
      <c r="H49" s="16">
        <f t="shared" si="0"/>
        <v>80200787.000000015</v>
      </c>
      <c r="I49" s="39"/>
    </row>
    <row r="50" spans="2:9" s="12" customFormat="1" ht="33" customHeight="1" x14ac:dyDescent="0.25">
      <c r="B50" s="13" t="s">
        <v>93</v>
      </c>
      <c r="C50" s="35">
        <v>1711</v>
      </c>
      <c r="D50" s="14" t="s">
        <v>76</v>
      </c>
      <c r="E50" s="36" t="s">
        <v>97</v>
      </c>
      <c r="F50" s="16"/>
      <c r="G50" s="16">
        <v>-68000</v>
      </c>
      <c r="H50" s="16">
        <f t="shared" si="0"/>
        <v>80132787.000000015</v>
      </c>
      <c r="I50" s="39"/>
    </row>
    <row r="51" spans="2:9" s="12" customFormat="1" ht="33" customHeight="1" x14ac:dyDescent="0.25">
      <c r="B51" s="13" t="s">
        <v>93</v>
      </c>
      <c r="C51" s="35">
        <v>1714</v>
      </c>
      <c r="D51" s="14" t="s">
        <v>71</v>
      </c>
      <c r="E51" s="36" t="s">
        <v>98</v>
      </c>
      <c r="F51" s="16"/>
      <c r="G51" s="16">
        <v>-13883.95</v>
      </c>
      <c r="H51" s="16">
        <f t="shared" si="0"/>
        <v>80118903.050000012</v>
      </c>
      <c r="I51" s="39"/>
    </row>
    <row r="52" spans="2:9" s="12" customFormat="1" ht="33" customHeight="1" x14ac:dyDescent="0.25">
      <c r="B52" s="13" t="s">
        <v>99</v>
      </c>
      <c r="C52" s="35">
        <v>1718</v>
      </c>
      <c r="D52" s="14" t="s">
        <v>50</v>
      </c>
      <c r="E52" s="36" t="s">
        <v>100</v>
      </c>
      <c r="F52" s="16"/>
      <c r="G52" s="16">
        <v>-96760</v>
      </c>
      <c r="H52" s="16">
        <f t="shared" si="0"/>
        <v>80022143.050000012</v>
      </c>
      <c r="I52" s="39"/>
    </row>
    <row r="53" spans="2:9" s="12" customFormat="1" ht="33" customHeight="1" x14ac:dyDescent="0.25">
      <c r="B53" s="13" t="s">
        <v>99</v>
      </c>
      <c r="C53" s="35">
        <v>1721</v>
      </c>
      <c r="D53" s="14" t="s">
        <v>49</v>
      </c>
      <c r="E53" s="36" t="s">
        <v>39</v>
      </c>
      <c r="F53" s="16"/>
      <c r="G53" s="16">
        <v>-35017.5</v>
      </c>
      <c r="H53" s="16">
        <f t="shared" si="0"/>
        <v>79987125.550000012</v>
      </c>
      <c r="I53" s="39"/>
    </row>
    <row r="54" spans="2:9" s="12" customFormat="1" ht="33" customHeight="1" x14ac:dyDescent="0.25">
      <c r="B54" s="13" t="s">
        <v>99</v>
      </c>
      <c r="C54" s="35">
        <v>1723</v>
      </c>
      <c r="D54" s="14" t="s">
        <v>59</v>
      </c>
      <c r="E54" s="15" t="s">
        <v>39</v>
      </c>
      <c r="F54" s="16"/>
      <c r="G54" s="16">
        <v>-63000</v>
      </c>
      <c r="H54" s="16">
        <f t="shared" si="0"/>
        <v>79924125.550000012</v>
      </c>
      <c r="I54" s="39"/>
    </row>
    <row r="55" spans="2:9" s="12" customFormat="1" ht="33" customHeight="1" x14ac:dyDescent="0.25">
      <c r="B55" s="13" t="s">
        <v>99</v>
      </c>
      <c r="C55" s="35">
        <v>1723</v>
      </c>
      <c r="D55" s="14" t="s">
        <v>10</v>
      </c>
      <c r="E55" s="15" t="s">
        <v>39</v>
      </c>
      <c r="F55" s="16"/>
      <c r="G55" s="16">
        <v>-4466.7</v>
      </c>
      <c r="H55" s="16">
        <f t="shared" si="0"/>
        <v>79919658.850000009</v>
      </c>
      <c r="I55" s="39"/>
    </row>
    <row r="56" spans="2:9" s="12" customFormat="1" ht="33" customHeight="1" x14ac:dyDescent="0.25">
      <c r="B56" s="13" t="s">
        <v>99</v>
      </c>
      <c r="C56" s="35">
        <v>1723</v>
      </c>
      <c r="D56" s="14" t="s">
        <v>9</v>
      </c>
      <c r="E56" s="15" t="s">
        <v>39</v>
      </c>
      <c r="F56" s="16"/>
      <c r="G56" s="16">
        <v>-4473</v>
      </c>
      <c r="H56" s="16">
        <f t="shared" si="0"/>
        <v>79915185.850000009</v>
      </c>
      <c r="I56" s="39"/>
    </row>
    <row r="57" spans="2:9" s="12" customFormat="1" ht="33" customHeight="1" x14ac:dyDescent="0.25">
      <c r="B57" s="13" t="s">
        <v>99</v>
      </c>
      <c r="C57" s="35">
        <v>1723</v>
      </c>
      <c r="D57" s="14" t="s">
        <v>11</v>
      </c>
      <c r="E57" s="15" t="s">
        <v>39</v>
      </c>
      <c r="F57" s="16"/>
      <c r="G57" s="16">
        <v>-656.39</v>
      </c>
      <c r="H57" s="16">
        <f t="shared" si="0"/>
        <v>79914529.460000008</v>
      </c>
      <c r="I57" s="39"/>
    </row>
    <row r="58" spans="2:9" s="12" customFormat="1" ht="33" customHeight="1" x14ac:dyDescent="0.25">
      <c r="B58" s="13" t="s">
        <v>99</v>
      </c>
      <c r="C58" s="35">
        <v>1725</v>
      </c>
      <c r="D58" s="14" t="s">
        <v>101</v>
      </c>
      <c r="E58" s="15" t="s">
        <v>39</v>
      </c>
      <c r="F58" s="47"/>
      <c r="G58" s="16">
        <v>-4460083.34</v>
      </c>
      <c r="H58" s="16">
        <f t="shared" si="0"/>
        <v>75454446.120000005</v>
      </c>
      <c r="I58" s="39"/>
    </row>
    <row r="59" spans="2:9" s="12" customFormat="1" ht="33" customHeight="1" x14ac:dyDescent="0.25">
      <c r="B59" s="13" t="s">
        <v>99</v>
      </c>
      <c r="C59" s="35">
        <v>1727</v>
      </c>
      <c r="D59" s="14" t="s">
        <v>102</v>
      </c>
      <c r="E59" s="15" t="s">
        <v>103</v>
      </c>
      <c r="F59" s="47"/>
      <c r="G59" s="16">
        <v>-17877</v>
      </c>
      <c r="H59" s="16">
        <f t="shared" si="0"/>
        <v>75436569.120000005</v>
      </c>
      <c r="I59" s="39"/>
    </row>
    <row r="60" spans="2:9" s="12" customFormat="1" ht="33" customHeight="1" x14ac:dyDescent="0.25">
      <c r="B60" s="13" t="s">
        <v>104</v>
      </c>
      <c r="C60" s="35">
        <v>1730</v>
      </c>
      <c r="D60" s="14" t="s">
        <v>50</v>
      </c>
      <c r="E60" s="15" t="s">
        <v>51</v>
      </c>
      <c r="F60" s="16"/>
      <c r="G60" s="16">
        <v>-39166.65</v>
      </c>
      <c r="H60" s="16">
        <f t="shared" si="0"/>
        <v>75397402.469999999</v>
      </c>
      <c r="I60" s="39"/>
    </row>
    <row r="61" spans="2:9" s="12" customFormat="1" ht="33" customHeight="1" x14ac:dyDescent="0.25">
      <c r="B61" s="13" t="s">
        <v>105</v>
      </c>
      <c r="C61" s="35">
        <v>1736</v>
      </c>
      <c r="D61" s="14" t="s">
        <v>50</v>
      </c>
      <c r="E61" s="15" t="s">
        <v>51</v>
      </c>
      <c r="F61" s="47"/>
      <c r="G61" s="16">
        <v>-22656</v>
      </c>
      <c r="H61" s="16">
        <f t="shared" si="0"/>
        <v>75374746.469999999</v>
      </c>
      <c r="I61" s="39"/>
    </row>
    <row r="62" spans="2:9" s="12" customFormat="1" ht="33" customHeight="1" x14ac:dyDescent="0.25">
      <c r="B62" s="13" t="s">
        <v>105</v>
      </c>
      <c r="C62" s="35">
        <v>1740</v>
      </c>
      <c r="D62" s="14" t="s">
        <v>106</v>
      </c>
      <c r="E62" s="15" t="s">
        <v>107</v>
      </c>
      <c r="F62" s="47"/>
      <c r="G62" s="16">
        <v>-600000</v>
      </c>
      <c r="H62" s="16">
        <f t="shared" si="0"/>
        <v>74774746.469999999</v>
      </c>
      <c r="I62" s="39"/>
    </row>
    <row r="63" spans="2:9" s="12" customFormat="1" ht="33" customHeight="1" x14ac:dyDescent="0.25">
      <c r="B63" s="13" t="s">
        <v>105</v>
      </c>
      <c r="C63" s="35">
        <v>1744</v>
      </c>
      <c r="D63" s="14" t="s">
        <v>77</v>
      </c>
      <c r="F63" s="47"/>
      <c r="G63" s="16">
        <v>-126024</v>
      </c>
      <c r="H63" s="16">
        <f t="shared" si="0"/>
        <v>74648722.469999999</v>
      </c>
      <c r="I63" s="39"/>
    </row>
    <row r="64" spans="2:9" s="12" customFormat="1" ht="33" customHeight="1" x14ac:dyDescent="0.25">
      <c r="B64" s="13" t="s">
        <v>105</v>
      </c>
      <c r="C64" s="35">
        <v>1744</v>
      </c>
      <c r="D64" s="14" t="s">
        <v>108</v>
      </c>
      <c r="E64" s="15" t="s">
        <v>109</v>
      </c>
      <c r="F64" s="47"/>
      <c r="G64" s="16">
        <v>-63153.599999999999</v>
      </c>
      <c r="H64" s="16">
        <f t="shared" si="0"/>
        <v>74585568.870000005</v>
      </c>
      <c r="I64" s="39"/>
    </row>
    <row r="65" spans="2:9" s="12" customFormat="1" ht="33" customHeight="1" x14ac:dyDescent="0.25">
      <c r="B65" s="13" t="s">
        <v>105</v>
      </c>
      <c r="C65" s="35">
        <v>1746</v>
      </c>
      <c r="D65" s="14" t="s">
        <v>110</v>
      </c>
      <c r="E65" s="15" t="s">
        <v>111</v>
      </c>
      <c r="F65" s="47"/>
      <c r="G65" s="16">
        <v>-383405</v>
      </c>
      <c r="H65" s="16">
        <f t="shared" si="0"/>
        <v>74202163.870000005</v>
      </c>
      <c r="I65" s="39"/>
    </row>
    <row r="66" spans="2:9" s="12" customFormat="1" ht="33" customHeight="1" x14ac:dyDescent="0.25">
      <c r="B66" s="13" t="s">
        <v>105</v>
      </c>
      <c r="C66" s="35">
        <v>1748</v>
      </c>
      <c r="D66" s="14" t="s">
        <v>112</v>
      </c>
      <c r="E66" s="15" t="s">
        <v>115</v>
      </c>
      <c r="F66" s="47"/>
      <c r="G66" s="16">
        <v>-25665</v>
      </c>
      <c r="H66" s="16">
        <f t="shared" si="0"/>
        <v>74176498.870000005</v>
      </c>
      <c r="I66" s="39"/>
    </row>
    <row r="67" spans="2:9" s="12" customFormat="1" ht="33" customHeight="1" x14ac:dyDescent="0.25">
      <c r="B67" s="13" t="s">
        <v>105</v>
      </c>
      <c r="C67" s="35">
        <v>1748</v>
      </c>
      <c r="D67" s="14" t="s">
        <v>113</v>
      </c>
      <c r="E67" s="15" t="s">
        <v>115</v>
      </c>
      <c r="F67" s="47"/>
      <c r="G67" s="16">
        <v>-173755</v>
      </c>
      <c r="H67" s="16">
        <f t="shared" si="0"/>
        <v>74002743.870000005</v>
      </c>
      <c r="I67" s="39"/>
    </row>
    <row r="68" spans="2:9" s="12" customFormat="1" ht="33" customHeight="1" x14ac:dyDescent="0.25">
      <c r="B68" s="13" t="s">
        <v>105</v>
      </c>
      <c r="C68" s="35">
        <v>1748</v>
      </c>
      <c r="D68" s="14" t="s">
        <v>114</v>
      </c>
      <c r="E68" s="15" t="s">
        <v>115</v>
      </c>
      <c r="F68" s="47"/>
      <c r="G68" s="16">
        <v>-20650</v>
      </c>
      <c r="H68" s="16">
        <f t="shared" si="0"/>
        <v>73982093.870000005</v>
      </c>
      <c r="I68" s="39"/>
    </row>
    <row r="69" spans="2:9" s="12" customFormat="1" ht="33" customHeight="1" x14ac:dyDescent="0.25">
      <c r="B69" s="13" t="s">
        <v>105</v>
      </c>
      <c r="C69" s="35">
        <v>1750</v>
      </c>
      <c r="D69" s="14" t="s">
        <v>116</v>
      </c>
      <c r="E69" s="15" t="s">
        <v>117</v>
      </c>
      <c r="F69" s="47"/>
      <c r="G69" s="16">
        <v>-178870</v>
      </c>
      <c r="H69" s="16">
        <f t="shared" si="0"/>
        <v>73803223.870000005</v>
      </c>
      <c r="I69" s="39"/>
    </row>
    <row r="70" spans="2:9" s="12" customFormat="1" ht="33" customHeight="1" x14ac:dyDescent="0.25">
      <c r="B70" s="13" t="s">
        <v>105</v>
      </c>
      <c r="C70" s="35">
        <v>1752</v>
      </c>
      <c r="D70" s="14" t="s">
        <v>118</v>
      </c>
      <c r="E70" s="15" t="s">
        <v>119</v>
      </c>
      <c r="F70" s="47"/>
      <c r="G70" s="16">
        <v>-360000.01</v>
      </c>
      <c r="H70" s="16">
        <f t="shared" si="0"/>
        <v>73443223.859999999</v>
      </c>
      <c r="I70" s="39"/>
    </row>
    <row r="71" spans="2:9" s="12" customFormat="1" ht="33" customHeight="1" x14ac:dyDescent="0.25">
      <c r="B71" s="13" t="s">
        <v>105</v>
      </c>
      <c r="C71" s="35">
        <v>1754</v>
      </c>
      <c r="D71" s="14" t="s">
        <v>120</v>
      </c>
      <c r="E71" s="15" t="s">
        <v>121</v>
      </c>
      <c r="F71" s="47"/>
      <c r="G71" s="16">
        <v>-968400</v>
      </c>
      <c r="H71" s="16">
        <f t="shared" si="0"/>
        <v>72474823.859999999</v>
      </c>
      <c r="I71" s="39"/>
    </row>
    <row r="72" spans="2:9" s="12" customFormat="1" ht="33" customHeight="1" x14ac:dyDescent="0.25">
      <c r="B72" s="13" t="s">
        <v>122</v>
      </c>
      <c r="C72" s="35">
        <v>1763</v>
      </c>
      <c r="D72" s="14" t="s">
        <v>40</v>
      </c>
      <c r="E72" s="15" t="s">
        <v>123</v>
      </c>
      <c r="F72" s="47"/>
      <c r="G72" s="16">
        <v>-120059.26</v>
      </c>
      <c r="H72" s="16">
        <f t="shared" si="0"/>
        <v>72354764.599999994</v>
      </c>
      <c r="I72" s="39"/>
    </row>
    <row r="73" spans="2:9" s="12" customFormat="1" ht="33" customHeight="1" x14ac:dyDescent="0.25">
      <c r="B73" s="13" t="s">
        <v>122</v>
      </c>
      <c r="C73" s="35">
        <v>1766</v>
      </c>
      <c r="D73" s="14" t="s">
        <v>45</v>
      </c>
      <c r="E73" s="15" t="s">
        <v>124</v>
      </c>
      <c r="F73" s="47"/>
      <c r="G73" s="16">
        <v>-25993.5</v>
      </c>
      <c r="H73" s="16">
        <f t="shared" si="0"/>
        <v>72328771.099999994</v>
      </c>
      <c r="I73" s="39"/>
    </row>
    <row r="74" spans="2:9" s="12" customFormat="1" ht="33" customHeight="1" x14ac:dyDescent="0.25">
      <c r="B74" s="13" t="s">
        <v>122</v>
      </c>
      <c r="C74" s="35">
        <v>1768</v>
      </c>
      <c r="D74" s="14" t="s">
        <v>40</v>
      </c>
      <c r="E74" s="15" t="s">
        <v>123</v>
      </c>
      <c r="F74" s="47"/>
      <c r="G74" s="16">
        <v>-7540</v>
      </c>
      <c r="H74" s="16">
        <f t="shared" si="0"/>
        <v>72321231.099999994</v>
      </c>
      <c r="I74" s="39"/>
    </row>
    <row r="75" spans="2:9" s="12" customFormat="1" ht="33" customHeight="1" x14ac:dyDescent="0.25">
      <c r="B75" s="13" t="s">
        <v>122</v>
      </c>
      <c r="C75" s="35">
        <v>1768</v>
      </c>
      <c r="D75" s="14" t="s">
        <v>45</v>
      </c>
      <c r="E75" s="15" t="s">
        <v>123</v>
      </c>
      <c r="F75" s="47"/>
      <c r="G75" s="16">
        <v>-76833.399999999994</v>
      </c>
      <c r="H75" s="16">
        <f t="shared" si="0"/>
        <v>72244397.699999988</v>
      </c>
      <c r="I75" s="39"/>
    </row>
    <row r="76" spans="2:9" s="12" customFormat="1" ht="33" customHeight="1" x14ac:dyDescent="0.25">
      <c r="B76" s="13" t="s">
        <v>122</v>
      </c>
      <c r="C76" s="35">
        <v>1769</v>
      </c>
      <c r="D76" s="14" t="s">
        <v>79</v>
      </c>
      <c r="E76" s="15" t="s">
        <v>80</v>
      </c>
      <c r="F76" s="47"/>
      <c r="G76" s="16">
        <v>-483994.91</v>
      </c>
      <c r="H76" s="16">
        <f t="shared" si="0"/>
        <v>71760402.789999992</v>
      </c>
      <c r="I76" s="39"/>
    </row>
    <row r="77" spans="2:9" s="12" customFormat="1" ht="33" customHeight="1" x14ac:dyDescent="0.25">
      <c r="B77" s="13" t="s">
        <v>122</v>
      </c>
      <c r="C77" s="35">
        <v>1771</v>
      </c>
      <c r="D77" s="14" t="s">
        <v>68</v>
      </c>
      <c r="E77" s="15" t="s">
        <v>125</v>
      </c>
      <c r="F77" s="47"/>
      <c r="G77" s="16">
        <v>-184959.4</v>
      </c>
      <c r="H77" s="16">
        <f t="shared" si="0"/>
        <v>71575443.389999986</v>
      </c>
      <c r="I77" s="39"/>
    </row>
    <row r="78" spans="2:9" s="12" customFormat="1" ht="33" customHeight="1" x14ac:dyDescent="0.25">
      <c r="B78" s="13" t="s">
        <v>122</v>
      </c>
      <c r="C78" s="35">
        <v>1773</v>
      </c>
      <c r="D78" s="14" t="s">
        <v>118</v>
      </c>
      <c r="E78" s="15" t="s">
        <v>127</v>
      </c>
      <c r="F78" s="47"/>
      <c r="G78" s="16">
        <v>-89382</v>
      </c>
      <c r="H78" s="16">
        <f t="shared" si="0"/>
        <v>71486061.389999986</v>
      </c>
      <c r="I78" s="39"/>
    </row>
    <row r="79" spans="2:9" s="12" customFormat="1" ht="33" customHeight="1" x14ac:dyDescent="0.25">
      <c r="B79" s="13" t="s">
        <v>122</v>
      </c>
      <c r="C79" s="35">
        <v>1773</v>
      </c>
      <c r="D79" s="14" t="s">
        <v>126</v>
      </c>
      <c r="E79" s="15" t="s">
        <v>127</v>
      </c>
      <c r="F79" s="47"/>
      <c r="G79" s="16">
        <v>-13282.08</v>
      </c>
      <c r="H79" s="16">
        <f t="shared" si="0"/>
        <v>71472779.309999987</v>
      </c>
      <c r="I79" s="39"/>
    </row>
    <row r="80" spans="2:9" s="12" customFormat="1" ht="33" customHeight="1" x14ac:dyDescent="0.25">
      <c r="B80" s="13" t="s">
        <v>122</v>
      </c>
      <c r="C80" s="35">
        <v>1773</v>
      </c>
      <c r="D80" s="14" t="s">
        <v>118</v>
      </c>
      <c r="E80" s="15" t="s">
        <v>127</v>
      </c>
      <c r="F80" s="47"/>
      <c r="G80" s="16">
        <v>-28500</v>
      </c>
      <c r="H80" s="16">
        <f t="shared" si="0"/>
        <v>71444279.309999987</v>
      </c>
      <c r="I80" s="39"/>
    </row>
    <row r="81" spans="2:9" s="12" customFormat="1" ht="33" customHeight="1" x14ac:dyDescent="0.25">
      <c r="B81" s="13" t="s">
        <v>122</v>
      </c>
      <c r="C81" s="35">
        <v>1775</v>
      </c>
      <c r="D81" s="14" t="s">
        <v>43</v>
      </c>
      <c r="E81" s="15" t="s">
        <v>53</v>
      </c>
      <c r="F81" s="47"/>
      <c r="G81" s="16">
        <v>-3551</v>
      </c>
      <c r="H81" s="16">
        <f t="shared" si="0"/>
        <v>71440728.309999987</v>
      </c>
      <c r="I81" s="39"/>
    </row>
    <row r="82" spans="2:9" s="12" customFormat="1" ht="33" customHeight="1" x14ac:dyDescent="0.25">
      <c r="B82" s="13" t="s">
        <v>122</v>
      </c>
      <c r="C82" s="35">
        <v>1777</v>
      </c>
      <c r="D82" s="14" t="s">
        <v>48</v>
      </c>
      <c r="E82" s="15" t="s">
        <v>39</v>
      </c>
      <c r="F82" s="47"/>
      <c r="G82" s="16">
        <v>-80000</v>
      </c>
      <c r="H82" s="16">
        <f t="shared" si="0"/>
        <v>71360728.309999987</v>
      </c>
      <c r="I82" s="39"/>
    </row>
    <row r="83" spans="2:9" s="12" customFormat="1" ht="33" customHeight="1" x14ac:dyDescent="0.25">
      <c r="B83" s="13" t="s">
        <v>122</v>
      </c>
      <c r="C83" s="35">
        <v>1777</v>
      </c>
      <c r="D83" s="14" t="s">
        <v>10</v>
      </c>
      <c r="E83" s="15" t="s">
        <v>39</v>
      </c>
      <c r="F83" s="47"/>
      <c r="G83" s="16">
        <v>-5672</v>
      </c>
      <c r="H83" s="16">
        <f t="shared" si="0"/>
        <v>71355056.309999987</v>
      </c>
      <c r="I83" s="39"/>
    </row>
    <row r="84" spans="2:9" s="12" customFormat="1" ht="33" customHeight="1" x14ac:dyDescent="0.25">
      <c r="B84" s="13" t="s">
        <v>122</v>
      </c>
      <c r="C84" s="35">
        <v>1777</v>
      </c>
      <c r="D84" s="14" t="s">
        <v>9</v>
      </c>
      <c r="E84" s="15" t="s">
        <v>39</v>
      </c>
      <c r="F84" s="47"/>
      <c r="G84" s="16">
        <v>-5680</v>
      </c>
      <c r="H84" s="16">
        <f t="shared" si="0"/>
        <v>71349376.309999987</v>
      </c>
      <c r="I84" s="39"/>
    </row>
    <row r="85" spans="2:9" s="12" customFormat="1" ht="33" customHeight="1" x14ac:dyDescent="0.25">
      <c r="B85" s="13" t="s">
        <v>122</v>
      </c>
      <c r="C85" s="35">
        <v>1777</v>
      </c>
      <c r="D85" s="14" t="s">
        <v>11</v>
      </c>
      <c r="E85" s="15" t="s">
        <v>39</v>
      </c>
      <c r="F85" s="47"/>
      <c r="G85" s="16">
        <v>-960</v>
      </c>
      <c r="H85" s="16">
        <f t="shared" si="0"/>
        <v>71348416.309999987</v>
      </c>
      <c r="I85" s="39"/>
    </row>
    <row r="86" spans="2:9" s="12" customFormat="1" ht="33" customHeight="1" x14ac:dyDescent="0.25">
      <c r="B86" s="13" t="s">
        <v>128</v>
      </c>
      <c r="C86" s="35">
        <v>1781</v>
      </c>
      <c r="D86" s="14" t="s">
        <v>129</v>
      </c>
      <c r="E86" s="15" t="s">
        <v>130</v>
      </c>
      <c r="F86" s="47"/>
      <c r="G86" s="16">
        <v>-1318797.27</v>
      </c>
      <c r="H86" s="16">
        <f t="shared" si="0"/>
        <v>70029619.039999992</v>
      </c>
      <c r="I86" s="39"/>
    </row>
    <row r="87" spans="2:9" s="12" customFormat="1" ht="33" customHeight="1" x14ac:dyDescent="0.25">
      <c r="B87" s="13">
        <v>45728</v>
      </c>
      <c r="C87" s="35">
        <v>4</v>
      </c>
      <c r="D87" s="14" t="s">
        <v>47</v>
      </c>
      <c r="E87" s="15" t="s">
        <v>73</v>
      </c>
      <c r="F87" s="47"/>
      <c r="G87" s="16">
        <v>-2500</v>
      </c>
      <c r="H87" s="16">
        <f t="shared" si="0"/>
        <v>70027119.039999992</v>
      </c>
      <c r="I87" s="39"/>
    </row>
    <row r="88" spans="2:9" s="12" customFormat="1" ht="33" customHeight="1" x14ac:dyDescent="0.25">
      <c r="B88" s="13">
        <v>45728</v>
      </c>
      <c r="C88" s="35">
        <v>4</v>
      </c>
      <c r="D88" s="14" t="s">
        <v>72</v>
      </c>
      <c r="E88" s="15" t="s">
        <v>73</v>
      </c>
      <c r="F88" s="47"/>
      <c r="G88" s="16">
        <v>-943.65</v>
      </c>
      <c r="H88" s="16">
        <f t="shared" si="0"/>
        <v>70026175.389999986</v>
      </c>
      <c r="I88" s="39"/>
    </row>
    <row r="89" spans="2:9" s="12" customFormat="1" ht="33" customHeight="1" x14ac:dyDescent="0.25">
      <c r="B89" s="13">
        <v>45728</v>
      </c>
      <c r="C89" s="35">
        <v>4</v>
      </c>
      <c r="D89" s="14" t="s">
        <v>76</v>
      </c>
      <c r="E89" s="15" t="s">
        <v>73</v>
      </c>
      <c r="F89" s="47"/>
      <c r="G89" s="16">
        <v>-729.69</v>
      </c>
      <c r="H89" s="16">
        <f t="shared" si="0"/>
        <v>70025445.699999988</v>
      </c>
      <c r="I89" s="39"/>
    </row>
    <row r="90" spans="2:9" s="12" customFormat="1" ht="33" customHeight="1" x14ac:dyDescent="0.25">
      <c r="B90" s="13">
        <v>45728</v>
      </c>
      <c r="C90" s="35">
        <v>4</v>
      </c>
      <c r="D90" s="14" t="s">
        <v>74</v>
      </c>
      <c r="E90" s="15" t="s">
        <v>73</v>
      </c>
      <c r="F90" s="47"/>
      <c r="G90" s="16">
        <v>-5000</v>
      </c>
      <c r="H90" s="16">
        <f t="shared" si="0"/>
        <v>70020445.699999988</v>
      </c>
      <c r="I90" s="39"/>
    </row>
    <row r="91" spans="2:9" s="12" customFormat="1" ht="33" customHeight="1" x14ac:dyDescent="0.25">
      <c r="B91" s="13">
        <v>45728</v>
      </c>
      <c r="C91" s="35">
        <v>4</v>
      </c>
      <c r="D91" s="14" t="s">
        <v>43</v>
      </c>
      <c r="E91" s="15" t="s">
        <v>73</v>
      </c>
      <c r="F91" s="47"/>
      <c r="G91" s="16">
        <v>-857.01</v>
      </c>
      <c r="H91" s="16">
        <f t="shared" si="0"/>
        <v>70019588.689999983</v>
      </c>
      <c r="I91" s="39"/>
    </row>
    <row r="92" spans="2:9" s="12" customFormat="1" ht="33" customHeight="1" x14ac:dyDescent="0.25">
      <c r="B92" s="13">
        <v>45728</v>
      </c>
      <c r="C92" s="35">
        <v>4</v>
      </c>
      <c r="D92" s="14" t="s">
        <v>75</v>
      </c>
      <c r="E92" s="15" t="s">
        <v>73</v>
      </c>
      <c r="F92" s="47"/>
      <c r="G92" s="16">
        <v>-4056.36</v>
      </c>
      <c r="H92" s="16">
        <f t="shared" si="0"/>
        <v>70015532.329999983</v>
      </c>
      <c r="I92" s="39"/>
    </row>
    <row r="93" spans="2:9" s="12" customFormat="1" ht="33" customHeight="1" x14ac:dyDescent="0.25">
      <c r="B93" s="13">
        <v>45728</v>
      </c>
      <c r="C93" s="35">
        <v>4</v>
      </c>
      <c r="D93" s="14" t="s">
        <v>112</v>
      </c>
      <c r="E93" s="15" t="s">
        <v>73</v>
      </c>
      <c r="F93" s="47"/>
      <c r="G93" s="16">
        <v>-500</v>
      </c>
      <c r="H93" s="16">
        <f t="shared" si="0"/>
        <v>70015032.329999983</v>
      </c>
      <c r="I93" s="39"/>
    </row>
    <row r="94" spans="2:9" s="12" customFormat="1" ht="33" customHeight="1" x14ac:dyDescent="0.25">
      <c r="B94" s="13">
        <v>45728</v>
      </c>
      <c r="C94" s="35">
        <v>4</v>
      </c>
      <c r="D94" s="14" t="s">
        <v>64</v>
      </c>
      <c r="E94" s="15" t="s">
        <v>73</v>
      </c>
      <c r="F94" s="47"/>
      <c r="G94" s="16">
        <v>-1035</v>
      </c>
      <c r="H94" s="16">
        <f t="shared" ref="H94:H107" si="1">+H93+F94+G94</f>
        <v>70013997.329999983</v>
      </c>
      <c r="I94" s="39"/>
    </row>
    <row r="95" spans="2:9" s="12" customFormat="1" ht="33" customHeight="1" x14ac:dyDescent="0.25">
      <c r="B95" s="13">
        <v>45728</v>
      </c>
      <c r="C95" s="35">
        <v>4</v>
      </c>
      <c r="D95" s="14" t="s">
        <v>78</v>
      </c>
      <c r="E95" s="15" t="s">
        <v>73</v>
      </c>
      <c r="F95" s="47"/>
      <c r="G95" s="16">
        <v>-475</v>
      </c>
      <c r="H95" s="16">
        <f t="shared" si="1"/>
        <v>70013522.329999983</v>
      </c>
      <c r="I95" s="39"/>
    </row>
    <row r="96" spans="2:9" s="12" customFormat="1" ht="33" customHeight="1" x14ac:dyDescent="0.25">
      <c r="B96" s="13">
        <v>45728</v>
      </c>
      <c r="C96" s="35">
        <v>4</v>
      </c>
      <c r="D96" s="14" t="s">
        <v>62</v>
      </c>
      <c r="E96" s="15" t="s">
        <v>73</v>
      </c>
      <c r="F96" s="47"/>
      <c r="G96" s="16">
        <v>-150</v>
      </c>
      <c r="H96" s="16">
        <f t="shared" si="1"/>
        <v>70013372.329999983</v>
      </c>
      <c r="I96" s="39"/>
    </row>
    <row r="97" spans="2:10" s="12" customFormat="1" ht="33" customHeight="1" x14ac:dyDescent="0.25">
      <c r="B97" s="13">
        <v>45728</v>
      </c>
      <c r="C97" s="35">
        <v>4</v>
      </c>
      <c r="D97" s="14" t="s">
        <v>63</v>
      </c>
      <c r="E97" s="15" t="s">
        <v>73</v>
      </c>
      <c r="F97" s="47"/>
      <c r="G97" s="16">
        <v>-1522.91</v>
      </c>
      <c r="H97" s="16">
        <f t="shared" si="1"/>
        <v>70011849.419999987</v>
      </c>
      <c r="I97" s="39"/>
    </row>
    <row r="98" spans="2:10" s="12" customFormat="1" ht="33" customHeight="1" x14ac:dyDescent="0.25">
      <c r="B98" s="13">
        <v>45728</v>
      </c>
      <c r="C98" s="35">
        <v>4</v>
      </c>
      <c r="D98" s="14" t="s">
        <v>118</v>
      </c>
      <c r="E98" s="15" t="s">
        <v>73</v>
      </c>
      <c r="F98" s="47"/>
      <c r="G98" s="16">
        <v>-3057.07</v>
      </c>
      <c r="H98" s="16">
        <f t="shared" si="1"/>
        <v>70008792.349999994</v>
      </c>
      <c r="I98" s="39"/>
    </row>
    <row r="99" spans="2:10" s="12" customFormat="1" ht="33" customHeight="1" x14ac:dyDescent="0.25">
      <c r="B99" s="13">
        <v>45942</v>
      </c>
      <c r="C99" s="35">
        <v>5</v>
      </c>
      <c r="D99" s="14" t="s">
        <v>76</v>
      </c>
      <c r="E99" s="15" t="s">
        <v>73</v>
      </c>
      <c r="F99" s="47"/>
      <c r="G99" s="16">
        <v>-900</v>
      </c>
      <c r="H99" s="16">
        <f t="shared" si="1"/>
        <v>70007892.349999994</v>
      </c>
      <c r="I99" s="39"/>
    </row>
    <row r="100" spans="2:10" s="12" customFormat="1" ht="33" customHeight="1" x14ac:dyDescent="0.25">
      <c r="B100" s="13" t="s">
        <v>67</v>
      </c>
      <c r="C100" s="35">
        <v>3</v>
      </c>
      <c r="D100" s="14" t="s">
        <v>43</v>
      </c>
      <c r="E100" s="15" t="s">
        <v>73</v>
      </c>
      <c r="F100" s="47"/>
      <c r="G100" s="16">
        <v>-7211.28</v>
      </c>
      <c r="H100" s="16">
        <f t="shared" si="1"/>
        <v>70000681.069999993</v>
      </c>
      <c r="I100" s="39"/>
    </row>
    <row r="101" spans="2:10" s="12" customFormat="1" ht="33" customHeight="1" x14ac:dyDescent="0.25">
      <c r="B101" s="13" t="s">
        <v>67</v>
      </c>
      <c r="C101" s="35">
        <v>3</v>
      </c>
      <c r="D101" s="14" t="s">
        <v>131</v>
      </c>
      <c r="E101" s="15" t="s">
        <v>73</v>
      </c>
      <c r="F101" s="47"/>
      <c r="G101" s="16">
        <v>-3579.23</v>
      </c>
      <c r="H101" s="16">
        <f t="shared" si="1"/>
        <v>69997101.839999989</v>
      </c>
      <c r="I101" s="39"/>
    </row>
    <row r="102" spans="2:10" s="12" customFormat="1" ht="33" customHeight="1" x14ac:dyDescent="0.25">
      <c r="B102" s="13" t="s">
        <v>67</v>
      </c>
      <c r="C102" s="35">
        <v>3</v>
      </c>
      <c r="D102" s="14" t="s">
        <v>77</v>
      </c>
      <c r="E102" s="15" t="s">
        <v>73</v>
      </c>
      <c r="F102" s="47"/>
      <c r="G102" s="16">
        <v>-173.01</v>
      </c>
      <c r="H102" s="16">
        <f t="shared" si="1"/>
        <v>69996928.829999983</v>
      </c>
      <c r="I102" s="39"/>
    </row>
    <row r="103" spans="2:10" s="12" customFormat="1" ht="33" customHeight="1" x14ac:dyDescent="0.25">
      <c r="B103" s="13" t="s">
        <v>67</v>
      </c>
      <c r="C103" s="35">
        <v>3</v>
      </c>
      <c r="D103" s="14" t="s">
        <v>75</v>
      </c>
      <c r="E103" s="15" t="s">
        <v>73</v>
      </c>
      <c r="F103" s="47"/>
      <c r="G103" s="16">
        <v>-2597.6799999999998</v>
      </c>
      <c r="H103" s="16">
        <f t="shared" si="1"/>
        <v>69994331.149999976</v>
      </c>
      <c r="I103" s="39"/>
    </row>
    <row r="104" spans="2:10" s="12" customFormat="1" ht="33" customHeight="1" x14ac:dyDescent="0.25">
      <c r="B104" s="13" t="s">
        <v>67</v>
      </c>
      <c r="C104" s="35">
        <v>3</v>
      </c>
      <c r="D104" s="14" t="s">
        <v>60</v>
      </c>
      <c r="E104" s="15" t="s">
        <v>73</v>
      </c>
      <c r="F104" s="47"/>
      <c r="G104" s="16">
        <v>-1605</v>
      </c>
      <c r="H104" s="16">
        <f t="shared" si="1"/>
        <v>69992726.149999976</v>
      </c>
      <c r="I104" s="39"/>
    </row>
    <row r="105" spans="2:10" s="12" customFormat="1" ht="33" customHeight="1" x14ac:dyDescent="0.25">
      <c r="B105" s="13" t="s">
        <v>67</v>
      </c>
      <c r="C105" s="35">
        <v>3</v>
      </c>
      <c r="D105" s="14" t="s">
        <v>78</v>
      </c>
      <c r="E105" s="15" t="s">
        <v>73</v>
      </c>
      <c r="F105" s="47"/>
      <c r="G105" s="16">
        <v>-475</v>
      </c>
      <c r="H105" s="16">
        <f t="shared" si="1"/>
        <v>69992251.149999976</v>
      </c>
      <c r="I105" s="39"/>
    </row>
    <row r="106" spans="2:10" s="12" customFormat="1" ht="33" customHeight="1" x14ac:dyDescent="0.25">
      <c r="B106" s="13" t="s">
        <v>67</v>
      </c>
      <c r="C106" s="35">
        <v>3</v>
      </c>
      <c r="D106" s="14" t="s">
        <v>63</v>
      </c>
      <c r="E106" s="15" t="s">
        <v>73</v>
      </c>
      <c r="F106" s="47"/>
      <c r="G106" s="16">
        <v>-1750</v>
      </c>
      <c r="H106" s="16">
        <f t="shared" si="1"/>
        <v>69990501.149999976</v>
      </c>
      <c r="I106" s="39"/>
    </row>
    <row r="107" spans="2:10" s="43" customFormat="1" x14ac:dyDescent="0.25">
      <c r="B107" s="13"/>
      <c r="C107" s="14"/>
      <c r="D107" s="14" t="s">
        <v>46</v>
      </c>
      <c r="E107" s="15" t="s">
        <v>41</v>
      </c>
      <c r="G107" s="16">
        <v>-558.67999999999995</v>
      </c>
      <c r="H107" s="16">
        <f t="shared" si="1"/>
        <v>69989942.469999969</v>
      </c>
      <c r="I107" s="45"/>
    </row>
    <row r="108" spans="2:10" s="8" customFormat="1" x14ac:dyDescent="0.25">
      <c r="B108" s="52" t="s">
        <v>31</v>
      </c>
      <c r="C108" s="53"/>
      <c r="D108" s="53"/>
      <c r="E108" s="54"/>
      <c r="F108" s="17">
        <f>SUM(F15:F107)</f>
        <v>11210081.24</v>
      </c>
      <c r="G108" s="17">
        <f>SUM(G15:G107)</f>
        <v>-18184492.770000003</v>
      </c>
      <c r="H108" s="17">
        <f>SUM(F108:G108)</f>
        <v>-6974411.5300000031</v>
      </c>
      <c r="I108" s="46"/>
      <c r="J108" s="42"/>
    </row>
    <row r="109" spans="2:10" s="8" customFormat="1" ht="16.5" customHeight="1" x14ac:dyDescent="0.25">
      <c r="B109" s="13">
        <v>45107</v>
      </c>
      <c r="C109" s="14"/>
      <c r="D109" s="14">
        <v>4</v>
      </c>
      <c r="E109" s="18" t="s">
        <v>12</v>
      </c>
      <c r="F109" s="19"/>
      <c r="G109" s="19">
        <v>0</v>
      </c>
      <c r="H109" s="20">
        <f>+H108+F109+G109</f>
        <v>-6974411.5300000031</v>
      </c>
      <c r="I109" s="42"/>
    </row>
    <row r="110" spans="2:10" s="8" customFormat="1" x14ac:dyDescent="0.25">
      <c r="B110" s="13">
        <v>45107</v>
      </c>
      <c r="C110" s="14"/>
      <c r="D110" s="14" t="s">
        <v>13</v>
      </c>
      <c r="E110" s="21" t="s">
        <v>14</v>
      </c>
      <c r="F110" s="19"/>
      <c r="G110" s="19"/>
      <c r="H110" s="20">
        <f t="shared" ref="H110:H117" si="2">+H109+F110+G110</f>
        <v>-6974411.5300000031</v>
      </c>
      <c r="I110" s="44"/>
    </row>
    <row r="111" spans="2:10" s="8" customFormat="1" ht="31.5" x14ac:dyDescent="0.25">
      <c r="B111" s="13">
        <v>45107</v>
      </c>
      <c r="C111" s="14"/>
      <c r="D111" s="14" t="s">
        <v>15</v>
      </c>
      <c r="E111" s="22" t="s">
        <v>16</v>
      </c>
      <c r="F111" s="23"/>
      <c r="G111" s="23">
        <v>0</v>
      </c>
      <c r="H111" s="20">
        <f t="shared" si="2"/>
        <v>-6974411.5300000031</v>
      </c>
    </row>
    <row r="112" spans="2:10" s="8" customFormat="1" ht="31.5" x14ac:dyDescent="0.25">
      <c r="B112" s="13">
        <v>45107</v>
      </c>
      <c r="C112" s="14"/>
      <c r="D112" s="14" t="s">
        <v>17</v>
      </c>
      <c r="E112" s="22" t="s">
        <v>18</v>
      </c>
      <c r="F112" s="23">
        <v>0</v>
      </c>
      <c r="G112" s="23">
        <v>0</v>
      </c>
      <c r="H112" s="20">
        <f t="shared" si="2"/>
        <v>-6974411.5300000031</v>
      </c>
    </row>
    <row r="113" spans="2:8" s="8" customFormat="1" x14ac:dyDescent="0.25">
      <c r="B113" s="13">
        <v>45107</v>
      </c>
      <c r="C113" s="14"/>
      <c r="D113" s="14" t="s">
        <v>19</v>
      </c>
      <c r="E113" s="21" t="s">
        <v>20</v>
      </c>
      <c r="F113" s="19"/>
      <c r="G113" s="19"/>
      <c r="H113" s="20">
        <f t="shared" si="2"/>
        <v>-6974411.5300000031</v>
      </c>
    </row>
    <row r="114" spans="2:8" s="8" customFormat="1" x14ac:dyDescent="0.25">
      <c r="B114" s="13">
        <v>45107</v>
      </c>
      <c r="C114" s="14"/>
      <c r="D114" s="14" t="s">
        <v>21</v>
      </c>
      <c r="E114" s="22" t="s">
        <v>22</v>
      </c>
      <c r="F114" s="23"/>
      <c r="G114" s="23"/>
      <c r="H114" s="20">
        <f t="shared" si="2"/>
        <v>-6974411.5300000031</v>
      </c>
    </row>
    <row r="115" spans="2:8" s="8" customFormat="1" x14ac:dyDescent="0.25">
      <c r="B115" s="13">
        <v>45107</v>
      </c>
      <c r="C115" s="14"/>
      <c r="D115" s="14" t="s">
        <v>23</v>
      </c>
      <c r="E115" s="22" t="s">
        <v>24</v>
      </c>
      <c r="F115" s="23"/>
      <c r="G115" s="23">
        <v>0</v>
      </c>
      <c r="H115" s="20">
        <f t="shared" si="2"/>
        <v>-6974411.5300000031</v>
      </c>
    </row>
    <row r="116" spans="2:8" x14ac:dyDescent="0.25">
      <c r="B116" s="13">
        <v>45107</v>
      </c>
      <c r="C116" s="14"/>
      <c r="D116" s="14" t="s">
        <v>25</v>
      </c>
      <c r="E116" s="21" t="s">
        <v>26</v>
      </c>
      <c r="F116" s="19">
        <v>0</v>
      </c>
      <c r="G116" s="19">
        <v>0</v>
      </c>
      <c r="H116" s="20">
        <f t="shared" si="2"/>
        <v>-6974411.5300000031</v>
      </c>
    </row>
    <row r="117" spans="2:8" x14ac:dyDescent="0.25">
      <c r="B117" s="13">
        <v>45107</v>
      </c>
      <c r="C117" s="14"/>
      <c r="D117" s="14" t="s">
        <v>27</v>
      </c>
      <c r="E117" s="22" t="s">
        <v>28</v>
      </c>
      <c r="F117" s="23">
        <v>0</v>
      </c>
      <c r="G117" s="23">
        <v>0</v>
      </c>
      <c r="H117" s="20">
        <f t="shared" si="2"/>
        <v>-6974411.5300000031</v>
      </c>
    </row>
    <row r="118" spans="2:8" x14ac:dyDescent="0.25">
      <c r="B118" s="24"/>
      <c r="C118" s="24"/>
      <c r="D118" s="24"/>
      <c r="E118" s="25" t="s">
        <v>29</v>
      </c>
      <c r="F118" s="26">
        <v>0</v>
      </c>
      <c r="G118" s="26">
        <v>0</v>
      </c>
      <c r="H118" s="27">
        <f>+H117</f>
        <v>-6974411.5300000031</v>
      </c>
    </row>
    <row r="119" spans="2:8" x14ac:dyDescent="0.25">
      <c r="B119" s="49" t="s">
        <v>30</v>
      </c>
      <c r="C119" s="50"/>
      <c r="D119" s="50"/>
      <c r="E119" s="51"/>
      <c r="F119" s="28">
        <f>SUM(F15:F107)</f>
        <v>11210081.24</v>
      </c>
      <c r="G119" s="28">
        <f>SUM(G19:G107)</f>
        <v>-18184492.770000003</v>
      </c>
      <c r="H119" s="29">
        <f>$H107</f>
        <v>69989942.469999969</v>
      </c>
    </row>
    <row r="120" spans="2:8" x14ac:dyDescent="0.25">
      <c r="B120" s="31"/>
      <c r="C120" s="30"/>
      <c r="D120" s="30"/>
      <c r="E120" s="31"/>
      <c r="F120" s="32"/>
      <c r="G120" s="33"/>
      <c r="H120" s="31"/>
    </row>
    <row r="121" spans="2:8" x14ac:dyDescent="0.25">
      <c r="F121" s="37"/>
    </row>
    <row r="124" spans="2:8" ht="21" x14ac:dyDescent="0.35">
      <c r="E124" s="48" t="s">
        <v>134</v>
      </c>
    </row>
    <row r="125" spans="2:8" ht="21" x14ac:dyDescent="0.35">
      <c r="E125" s="48" t="s">
        <v>135</v>
      </c>
    </row>
  </sheetData>
  <mergeCells count="11">
    <mergeCell ref="B119:E119"/>
    <mergeCell ref="B108:E108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2026-01-23T13:16:04Z</cp:lastPrinted>
  <dcterms:created xsi:type="dcterms:W3CDTF">2022-04-04T13:01:07Z</dcterms:created>
  <dcterms:modified xsi:type="dcterms:W3CDTF">2026-01-23T13:16:35Z</dcterms:modified>
</cp:coreProperties>
</file>