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5\Octubre\Datos Abiertos\"/>
    </mc:Choice>
  </mc:AlternateContent>
  <xr:revisionPtr revIDLastSave="0" documentId="8_{DA851FA7-742F-4DF2-8647-D14EFDE5E1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 2025" sheetId="1" r:id="rId1"/>
  </sheets>
  <definedNames>
    <definedName name="_xlnm.Print_Area" localSheetId="0">'OCTUBRE 2025'!$A$1:$H$92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1" l="1"/>
  <c r="F72" i="1"/>
  <c r="G72" i="1" l="1"/>
  <c r="H72" i="1" s="1"/>
  <c r="H73" i="1" s="1"/>
  <c r="H14" i="1" l="1"/>
  <c r="H15" i="1" s="1"/>
  <c r="H16" i="1" s="1"/>
  <c r="H17" i="1" s="1"/>
  <c r="H18" i="1" s="1"/>
  <c r="H19" i="1" l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83" i="1" s="1"/>
  <c r="G83" i="1"/>
  <c r="H74" i="1" l="1"/>
  <c r="H75" i="1" s="1"/>
  <c r="H76" i="1" s="1"/>
  <c r="H77" i="1" s="1"/>
  <c r="H78" i="1" s="1"/>
  <c r="H79" i="1" s="1"/>
  <c r="H80" i="1" s="1"/>
  <c r="H81" i="1" s="1"/>
  <c r="H8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Mejia</author>
    <author>Yudy Alvarado</author>
  </authors>
  <commentList>
    <comment ref="H13" authorId="0" shapeId="0" xr:uid="{F4788E0E-289A-4109-A29F-316FE062110B}">
      <text>
        <r>
          <rPr>
            <b/>
            <sz val="9"/>
            <color indexed="81"/>
            <rFont val="Tahoma"/>
            <family val="2"/>
          </rPr>
          <t>Diana Mejia:</t>
        </r>
        <r>
          <rPr>
            <sz val="9"/>
            <color indexed="81"/>
            <rFont val="Tahoma"/>
            <family val="2"/>
          </rPr>
          <t xml:space="preserve">
balance inicial caja y banco</t>
        </r>
      </text>
    </comment>
    <comment ref="F72" authorId="1" shapeId="0" xr:uid="{0366749D-DCBA-4542-AB6B-372C233255AD}">
      <text>
        <r>
          <rPr>
            <b/>
            <sz val="9"/>
            <color indexed="81"/>
            <rFont val="Tahoma"/>
            <family val="2"/>
          </rPr>
          <t>Yudy Alvarado:</t>
        </r>
        <r>
          <rPr>
            <sz val="9"/>
            <color indexed="81"/>
            <rFont val="Tahoma"/>
            <family val="2"/>
          </rPr>
          <t xml:space="preserve">
ESTE MONTO DEBE SRE IGUAL AL INGRESO 
</t>
        </r>
      </text>
    </comment>
    <comment ref="G72" authorId="1" shapeId="0" xr:uid="{C905E65C-DEF8-4840-B784-F6ED6FE44C31}">
      <text>
        <r>
          <rPr>
            <b/>
            <sz val="9"/>
            <color indexed="81"/>
            <rFont val="Tahoma"/>
            <family val="2"/>
          </rPr>
          <t>Yudy Alvarado:</t>
        </r>
        <r>
          <rPr>
            <sz val="9"/>
            <color indexed="81"/>
            <rFont val="Tahoma"/>
            <family val="2"/>
          </rPr>
          <t xml:space="preserve">
ESTE DEBE SER IGUAL AL GASTO DEL MES
</t>
        </r>
      </text>
    </comment>
  </commentList>
</comments>
</file>

<file path=xl/sharedStrings.xml><?xml version="1.0" encoding="utf-8"?>
<sst xmlns="http://schemas.openxmlformats.org/spreadsheetml/2006/main" count="166" uniqueCount="110">
  <si>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</si>
  <si>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</si>
  <si>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</si>
  <si>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</si>
  <si>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</si>
  <si>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</si>
  <si>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</si>
  <si>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</si>
  <si>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</si>
  <si>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2.1.5.2.01</t>
  </si>
  <si>
    <t>2.1.5.1.01</t>
  </si>
  <si>
    <t>2.1.5.3.01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</si>
  <si>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</si>
  <si>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</si>
  <si>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</si>
  <si>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</si>
  <si>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</si>
  <si>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</si>
  <si>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</si>
  <si>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</si>
  <si>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</si>
  <si>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</si>
  <si>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</si>
  <si>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</si>
  <si>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</si>
  <si>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</si>
  <si>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</si>
  <si>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</si>
  <si>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</si>
  <si>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</si>
  <si>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</si>
  <si>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</si>
  <si>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</si>
  <si>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</si>
  <si>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</si>
  <si>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</si>
  <si>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</si>
  <si>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</si>
  <si>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</si>
  <si>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ACUARIO NACIONAL</t>
  </si>
  <si>
    <t>2.2.1.3.01</t>
  </si>
  <si>
    <t>COMICIONES BANCARIAS</t>
  </si>
  <si>
    <t>2.1.2.2.05</t>
  </si>
  <si>
    <t>2.2.6.3.01</t>
  </si>
  <si>
    <t>2.3.1.1.01</t>
  </si>
  <si>
    <t>2.1.1.1.01</t>
  </si>
  <si>
    <t>2.2.1.5.01</t>
  </si>
  <si>
    <t>2.2.8.2.01</t>
  </si>
  <si>
    <t>2.2.1.7.01</t>
  </si>
  <si>
    <t>2.1.1.2.08</t>
  </si>
  <si>
    <t>2.3.9.9.05</t>
  </si>
  <si>
    <t>2.2.3.1.01</t>
  </si>
  <si>
    <t>ALTICE DOMINICANA SA</t>
  </si>
  <si>
    <t>SEGURO NACIONAL DE SALUD</t>
  </si>
  <si>
    <t>2.2.7.2.08</t>
  </si>
  <si>
    <t>REFRI ELECTRIC REYNOCO GIL, EIRL</t>
  </si>
  <si>
    <t>CORPORACION DEL ACUEDUCTO Y ALCANTARILLADO DE SANTO DOMINGO.</t>
  </si>
  <si>
    <t>2.3.9.6.01</t>
  </si>
  <si>
    <t>2.2.7.2.06</t>
  </si>
  <si>
    <t>PROVIMERCAX HEMRIQUEZ. SRL</t>
  </si>
  <si>
    <t>2.3.9.5.01</t>
  </si>
  <si>
    <t>COMPAÑIA DOMINICANA DE TELEFONOS C POR A</t>
  </si>
  <si>
    <t>Ingresos - Egresos - Octubre  2025</t>
  </si>
  <si>
    <t>MONCALI,SRL</t>
  </si>
  <si>
    <t>2.2.8.7.06</t>
  </si>
  <si>
    <t>CAME DOMINICANA,SRL</t>
  </si>
  <si>
    <t>GRUPO ALASKA,SA</t>
  </si>
  <si>
    <t>GUS DIVE, SRL</t>
  </si>
  <si>
    <t>2.2.1.8.01</t>
  </si>
  <si>
    <t>AYUNTAMIENTO SANTO DOMINGO ESTE</t>
  </si>
  <si>
    <t>2.2.1.6.01</t>
  </si>
  <si>
    <t>EDEESTE</t>
  </si>
  <si>
    <t>2.2.5.3.02</t>
  </si>
  <si>
    <t>TONER DEPOT MULTISERVICIOS EORG, SRL</t>
  </si>
  <si>
    <t>2.2.8.3.01</t>
  </si>
  <si>
    <t>VETERINARIA DRA CAROL, SRL</t>
  </si>
  <si>
    <t>2.3.9.8.01</t>
  </si>
  <si>
    <t>2.2.7.1.04</t>
  </si>
  <si>
    <t>2.6.5.6.01</t>
  </si>
  <si>
    <t>FR MULTISERVICIOS, SRL</t>
  </si>
  <si>
    <t>15/10/2025</t>
  </si>
  <si>
    <t>INVERSIONES LIMOROB,EISL</t>
  </si>
  <si>
    <t>SEGUROS SURA, SA</t>
  </si>
  <si>
    <t>16/10/2025</t>
  </si>
  <si>
    <t>2.2.8.7.02</t>
  </si>
  <si>
    <t>RAMON ALBERTO SANCHEZ FERNANDEZ</t>
  </si>
  <si>
    <t>17/10/2025</t>
  </si>
  <si>
    <t>2.1.1.2.11</t>
  </si>
  <si>
    <t>JMC COMERCIAL, EIRL</t>
  </si>
  <si>
    <t>20/10/2025</t>
  </si>
  <si>
    <t>21/10/2025</t>
  </si>
  <si>
    <t>RUNCAR SERVICE, SRL</t>
  </si>
  <si>
    <t>GTG INDUSTRIAL, SRL</t>
  </si>
  <si>
    <t>2.3.9.1.01</t>
  </si>
  <si>
    <t>27/10/2025</t>
  </si>
  <si>
    <t>28/10/2025</t>
  </si>
  <si>
    <t>2.6.1.4.01</t>
  </si>
  <si>
    <t>AMERICAPITAL, SRL</t>
  </si>
  <si>
    <t>2.6.7.5.01</t>
  </si>
  <si>
    <t>AGESTA CONSULTING GROUP, SRL</t>
  </si>
  <si>
    <t>OBELCA, SRL</t>
  </si>
  <si>
    <t>2.6.1.1.01</t>
  </si>
  <si>
    <t>MUÑOZ CONCEPTO MOBILIARIO, SRL</t>
  </si>
  <si>
    <t>2.3.6.1.01</t>
  </si>
  <si>
    <t>SERVICIOS ELECTRICOS PROFESIONALES SERPRONAL, SRL</t>
  </si>
  <si>
    <t>2.3.7.2.06</t>
  </si>
  <si>
    <t>2.3.7.2.99</t>
  </si>
  <si>
    <t>INVECER SOLUCIONES CIVILES E INDUSTRIALES Y ASOCIADOS, SRL</t>
  </si>
  <si>
    <t xml:space="preserve">Licda. Yuderqui Alvarado Linares </t>
  </si>
  <si>
    <t xml:space="preserve">Enc. Division de 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</si>
</sst>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43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43" fontId="4" fillId="5" borderId="10" xfId="0" applyNumberFormat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vertical="center" wrapText="1"/>
    </xf>
    <xf numFmtId="4" fontId="10" fillId="2" borderId="0" xfId="0" applyNumberFormat="1" applyFont="1" applyFill="1" applyAlignment="1">
      <alignment horizontal="center" vertical="center" wrapText="1"/>
    </xf>
    <xf numFmtId="4" fontId="11" fillId="2" borderId="0" xfId="0" applyNumberFormat="1" applyFont="1" applyFill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" fontId="12" fillId="2" borderId="0" xfId="0" applyNumberFormat="1" applyFont="1" applyFill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3" fontId="6" fillId="0" borderId="0" xfId="0" applyNumberFormat="1" applyFont="1"/>
    <xf numFmtId="0" fontId="4" fillId="0" borderId="0" xfId="0" applyFont="1"/>
    <xf numFmtId="43" fontId="2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2" fillId="2" borderId="0" xfId="0" applyFont="1" applyFill="1" applyAlignment="1">
      <alignment vertical="center"/>
    </xf>
    <xf numFmtId="43" fontId="5" fillId="0" borderId="0" xfId="1" applyFont="1"/>
    <xf numFmtId="43" fontId="2" fillId="2" borderId="0" xfId="0" applyNumberFormat="1" applyFont="1" applyFill="1" applyAlignment="1">
      <alignment vertical="center"/>
    </xf>
    <xf numFmtId="43" fontId="7" fillId="0" borderId="0" xfId="0" applyNumberFormat="1" applyFont="1"/>
    <xf numFmtId="1" fontId="5" fillId="0" borderId="4" xfId="0" quotePrefix="1" applyNumberFormat="1" applyFont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7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1360713</xdr:colOff>
      <xdr:row>1</xdr:row>
      <xdr:rowOff>0</xdr:rowOff>
    </xdr:from>
    <xdr:to>
      <xdr:col>5</xdr:col>
      <xdr:colOff>40821</xdr:colOff>
      <xdr:row>7</xdr:row>
      <xdr:rowOff>46264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D38B20-D0AD-4E53-A4D3-97CF15B87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5106" y="340179"/>
          <a:ext cx="3959679" cy="12709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J91"/>
  <sheetViews>
    <sheetView showGridLines="0" tabSelected="1" zoomScale="70" zoomScaleNormal="70" workbookViewId="0">
      <selection activeCell="J18" sqref="J18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8.8554687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6" spans="1:10" s="3" customFormat="1" x14ac:dyDescent="0.25">
      <c r="A6" s="1"/>
      <c r="B6" s="1"/>
      <c r="C6" s="2"/>
      <c r="D6" s="2"/>
      <c r="E6" s="1"/>
      <c r="F6" s="2"/>
      <c r="G6" s="2"/>
      <c r="H6" s="1"/>
    </row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5" customFormat="1" x14ac:dyDescent="0.25">
      <c r="A8" s="4"/>
      <c r="B8" s="54"/>
      <c r="C8" s="54"/>
      <c r="D8" s="54"/>
      <c r="E8" s="54"/>
      <c r="F8" s="54"/>
      <c r="G8" s="54"/>
      <c r="H8" s="54"/>
    </row>
    <row r="9" spans="1:10" s="5" customFormat="1" ht="20.25" x14ac:dyDescent="0.3">
      <c r="A9" s="4"/>
      <c r="B9" s="55" t="s">
        <v>62</v>
      </c>
      <c r="C9" s="55"/>
      <c r="D9" s="55"/>
      <c r="E9" s="55"/>
      <c r="F9" s="55"/>
      <c r="G9" s="55"/>
      <c r="H9" s="55"/>
    </row>
    <row r="10" spans="1:10" s="7" customFormat="1" x14ac:dyDescent="0.25">
      <c r="A10" s="6"/>
      <c r="B10" s="56"/>
      <c r="C10" s="54"/>
      <c r="D10" s="54"/>
      <c r="E10" s="54"/>
      <c r="F10" s="54"/>
      <c r="G10" s="54"/>
      <c r="H10" s="54"/>
    </row>
    <row r="11" spans="1:10" s="7" customFormat="1" ht="20.25" x14ac:dyDescent="0.3">
      <c r="A11" s="6"/>
      <c r="B11" s="55" t="s">
        <v>32</v>
      </c>
      <c r="C11" s="55"/>
      <c r="D11" s="55"/>
      <c r="E11" s="55"/>
      <c r="F11" s="55"/>
      <c r="G11" s="55"/>
      <c r="H11" s="55"/>
      <c r="I11" s="38"/>
    </row>
    <row r="12" spans="1:10" x14ac:dyDescent="0.25">
      <c r="A12" s="8"/>
      <c r="B12" s="57" t="s">
        <v>0</v>
      </c>
      <c r="C12" s="57" t="s">
        <v>1</v>
      </c>
      <c r="D12" s="57" t="s">
        <v>2</v>
      </c>
      <c r="E12" s="9" t="s">
        <v>3</v>
      </c>
      <c r="F12" s="57" t="s">
        <v>4</v>
      </c>
      <c r="G12" s="59" t="s">
        <v>5</v>
      </c>
      <c r="H12" s="9" t="s">
        <v>6</v>
      </c>
    </row>
    <row r="13" spans="1:10" x14ac:dyDescent="0.25">
      <c r="A13" s="8"/>
      <c r="B13" s="58"/>
      <c r="C13" s="58"/>
      <c r="D13" s="58"/>
      <c r="E13" s="11" t="s">
        <v>7</v>
      </c>
      <c r="F13" s="58"/>
      <c r="G13" s="60"/>
      <c r="H13" s="41">
        <v>78931261</v>
      </c>
      <c r="I13" s="40"/>
      <c r="J13" s="37"/>
    </row>
    <row r="14" spans="1:10" s="12" customFormat="1" ht="18" customHeight="1" x14ac:dyDescent="0.25">
      <c r="B14" s="13">
        <v>45916</v>
      </c>
      <c r="C14" s="14">
        <v>10749</v>
      </c>
      <c r="D14" s="14" t="s">
        <v>33</v>
      </c>
      <c r="E14" s="15" t="s">
        <v>34</v>
      </c>
      <c r="F14" s="16">
        <v>833333.33</v>
      </c>
      <c r="G14" s="16"/>
      <c r="H14" s="16">
        <f>+H13+F14+G14</f>
        <v>79764594.329999998</v>
      </c>
      <c r="I14" s="39"/>
    </row>
    <row r="15" spans="1:10" s="12" customFormat="1" ht="18" customHeight="1" x14ac:dyDescent="0.25">
      <c r="B15" s="13"/>
      <c r="C15" s="14"/>
      <c r="D15" s="14" t="s">
        <v>33</v>
      </c>
      <c r="E15" s="15" t="s">
        <v>34</v>
      </c>
      <c r="F15" s="16"/>
      <c r="G15" s="16"/>
      <c r="H15" s="16">
        <f t="shared" ref="H15:H71" si="0">+H14+F15+G15</f>
        <v>79764594.329999998</v>
      </c>
      <c r="I15" s="39"/>
    </row>
    <row r="16" spans="1:10" s="12" customFormat="1" ht="18" customHeight="1" x14ac:dyDescent="0.25">
      <c r="B16" s="13">
        <v>45916</v>
      </c>
      <c r="C16" s="14">
        <v>10733</v>
      </c>
      <c r="D16" s="14" t="s">
        <v>8</v>
      </c>
      <c r="E16" s="15" t="s">
        <v>35</v>
      </c>
      <c r="F16" s="16">
        <v>8505105</v>
      </c>
      <c r="G16" s="16"/>
      <c r="H16" s="16">
        <f t="shared" si="0"/>
        <v>88269699.329999998</v>
      </c>
      <c r="I16" s="39"/>
    </row>
    <row r="17" spans="2:9" s="12" customFormat="1" ht="18" customHeight="1" x14ac:dyDescent="0.25">
      <c r="B17" s="13">
        <v>45916</v>
      </c>
      <c r="C17" s="14">
        <v>10724</v>
      </c>
      <c r="D17" s="14" t="s">
        <v>8</v>
      </c>
      <c r="E17" s="15" t="s">
        <v>35</v>
      </c>
      <c r="F17" s="16"/>
      <c r="G17" s="16"/>
      <c r="H17" s="16">
        <f t="shared" si="0"/>
        <v>88269699.329999998</v>
      </c>
      <c r="I17" s="39"/>
    </row>
    <row r="18" spans="2:9" s="12" customFormat="1" ht="18" customHeight="1" x14ac:dyDescent="0.25">
      <c r="B18" s="13">
        <v>45930</v>
      </c>
      <c r="C18" s="35" t="s">
        <v>38</v>
      </c>
      <c r="D18" s="35" t="s">
        <v>36</v>
      </c>
      <c r="E18" s="36" t="s">
        <v>37</v>
      </c>
      <c r="F18" s="16">
        <v>1466713</v>
      </c>
      <c r="G18" s="34"/>
      <c r="H18" s="16">
        <f t="shared" si="0"/>
        <v>89736412.329999998</v>
      </c>
      <c r="I18" s="39"/>
    </row>
    <row r="19" spans="2:9" s="12" customFormat="1" ht="33" customHeight="1" x14ac:dyDescent="0.25">
      <c r="B19" s="13">
        <v>45667</v>
      </c>
      <c r="C19" s="35">
        <v>1259</v>
      </c>
      <c r="D19" s="14" t="s">
        <v>44</v>
      </c>
      <c r="E19" s="15" t="s">
        <v>63</v>
      </c>
      <c r="F19" s="16"/>
      <c r="G19" s="16">
        <v>-150810.96</v>
      </c>
      <c r="H19" s="16">
        <f t="shared" si="0"/>
        <v>89585601.370000005</v>
      </c>
      <c r="I19" s="39"/>
    </row>
    <row r="20" spans="2:9" s="12" customFormat="1" ht="33" customHeight="1" x14ac:dyDescent="0.25">
      <c r="B20" s="13">
        <v>45667</v>
      </c>
      <c r="C20" s="35">
        <v>1259</v>
      </c>
      <c r="D20" s="14" t="s">
        <v>60</v>
      </c>
      <c r="E20" s="15" t="s">
        <v>63</v>
      </c>
      <c r="F20" s="16"/>
      <c r="G20" s="16">
        <v>-22214.79</v>
      </c>
      <c r="H20" s="16">
        <f t="shared" si="0"/>
        <v>89563386.579999998</v>
      </c>
      <c r="I20" s="39"/>
    </row>
    <row r="21" spans="2:9" s="12" customFormat="1" ht="33" customHeight="1" x14ac:dyDescent="0.25">
      <c r="B21" s="13">
        <v>45667</v>
      </c>
      <c r="C21" s="35">
        <v>1259</v>
      </c>
      <c r="D21" s="14" t="s">
        <v>50</v>
      </c>
      <c r="E21" s="15" t="s">
        <v>63</v>
      </c>
      <c r="F21" s="16"/>
      <c r="G21" s="16">
        <v>-8260</v>
      </c>
      <c r="H21" s="16">
        <f t="shared" si="0"/>
        <v>89555126.579999998</v>
      </c>
      <c r="I21" s="39"/>
    </row>
    <row r="22" spans="2:9" s="12" customFormat="1" ht="33" customHeight="1" x14ac:dyDescent="0.25">
      <c r="B22" s="13">
        <v>45667</v>
      </c>
      <c r="C22" s="35">
        <v>1261</v>
      </c>
      <c r="D22" s="14" t="s">
        <v>64</v>
      </c>
      <c r="E22" s="36" t="s">
        <v>65</v>
      </c>
      <c r="F22" s="16"/>
      <c r="G22" s="16">
        <v>-42400</v>
      </c>
      <c r="H22" s="16">
        <f t="shared" si="0"/>
        <v>89512726.579999998</v>
      </c>
      <c r="I22" s="39"/>
    </row>
    <row r="23" spans="2:9" s="12" customFormat="1" ht="33" customHeight="1" x14ac:dyDescent="0.25">
      <c r="B23" s="13">
        <v>45667</v>
      </c>
      <c r="C23" s="35">
        <v>1264</v>
      </c>
      <c r="D23" s="14" t="s">
        <v>44</v>
      </c>
      <c r="E23" s="36" t="s">
        <v>66</v>
      </c>
      <c r="F23" s="16"/>
      <c r="G23" s="16">
        <v>-13400</v>
      </c>
      <c r="H23" s="16">
        <f t="shared" si="0"/>
        <v>89499326.579999998</v>
      </c>
      <c r="I23" s="39"/>
    </row>
    <row r="24" spans="2:9" s="12" customFormat="1" ht="33" customHeight="1" x14ac:dyDescent="0.25">
      <c r="B24" s="13">
        <v>45667</v>
      </c>
      <c r="C24" s="35">
        <v>1268</v>
      </c>
      <c r="D24" s="14" t="s">
        <v>57</v>
      </c>
      <c r="E24" s="36" t="s">
        <v>67</v>
      </c>
      <c r="F24" s="16"/>
      <c r="G24" s="16">
        <v>-26440.12</v>
      </c>
      <c r="H24" s="16">
        <f t="shared" si="0"/>
        <v>89472886.459999993</v>
      </c>
      <c r="I24" s="39"/>
    </row>
    <row r="25" spans="2:9" s="12" customFormat="1" ht="33" customHeight="1" x14ac:dyDescent="0.25">
      <c r="B25" s="13">
        <v>45698</v>
      </c>
      <c r="C25" s="35">
        <v>1272</v>
      </c>
      <c r="D25" s="14" t="s">
        <v>48</v>
      </c>
      <c r="E25" s="15" t="s">
        <v>56</v>
      </c>
      <c r="F25" s="16"/>
      <c r="G25" s="16">
        <v>-9358</v>
      </c>
      <c r="H25" s="16">
        <f t="shared" si="0"/>
        <v>89463528.459999993</v>
      </c>
      <c r="I25" s="39"/>
    </row>
    <row r="26" spans="2:9" s="12" customFormat="1" ht="33" customHeight="1" x14ac:dyDescent="0.25">
      <c r="B26" s="13">
        <v>45698</v>
      </c>
      <c r="C26" s="35">
        <v>1274</v>
      </c>
      <c r="D26" s="14" t="s">
        <v>68</v>
      </c>
      <c r="E26" s="36" t="s">
        <v>69</v>
      </c>
      <c r="F26" s="16"/>
      <c r="G26" s="16">
        <v>-12000</v>
      </c>
      <c r="H26" s="16">
        <f t="shared" si="0"/>
        <v>89451528.459999993</v>
      </c>
      <c r="I26" s="39"/>
    </row>
    <row r="27" spans="2:9" s="12" customFormat="1" ht="33" customHeight="1" x14ac:dyDescent="0.25">
      <c r="B27" s="13">
        <v>45726</v>
      </c>
      <c r="C27" s="35">
        <v>1276</v>
      </c>
      <c r="D27" s="14" t="s">
        <v>70</v>
      </c>
      <c r="E27" s="36" t="s">
        <v>71</v>
      </c>
      <c r="F27" s="16"/>
      <c r="G27" s="16">
        <v>-497320.15</v>
      </c>
      <c r="H27" s="16">
        <f t="shared" si="0"/>
        <v>88954208.309999987</v>
      </c>
      <c r="I27" s="39"/>
    </row>
    <row r="28" spans="2:9" s="12" customFormat="1" ht="33" customHeight="1" x14ac:dyDescent="0.25">
      <c r="B28" s="13">
        <v>45726</v>
      </c>
      <c r="C28" s="35">
        <v>1279</v>
      </c>
      <c r="D28" s="14" t="s">
        <v>72</v>
      </c>
      <c r="E28" s="36" t="s">
        <v>73</v>
      </c>
      <c r="F28" s="16"/>
      <c r="G28" s="16">
        <v>-15045</v>
      </c>
      <c r="H28" s="16">
        <f t="shared" si="0"/>
        <v>88939163.309999987</v>
      </c>
      <c r="I28" s="39"/>
    </row>
    <row r="29" spans="2:9" s="12" customFormat="1" ht="33" customHeight="1" x14ac:dyDescent="0.25">
      <c r="B29" s="13">
        <v>45848</v>
      </c>
      <c r="C29" s="35">
        <v>1283</v>
      </c>
      <c r="D29" s="14" t="s">
        <v>44</v>
      </c>
      <c r="E29" s="36" t="s">
        <v>59</v>
      </c>
      <c r="F29" s="16"/>
      <c r="G29" s="16">
        <v>-107210.5</v>
      </c>
      <c r="H29" s="16">
        <f t="shared" si="0"/>
        <v>88831952.809999987</v>
      </c>
      <c r="I29" s="39"/>
    </row>
    <row r="30" spans="2:9" s="12" customFormat="1" ht="33" customHeight="1" x14ac:dyDescent="0.25">
      <c r="B30" s="13">
        <v>45848</v>
      </c>
      <c r="C30" s="35">
        <v>1287</v>
      </c>
      <c r="D30" s="14" t="s">
        <v>74</v>
      </c>
      <c r="E30" s="36" t="s">
        <v>75</v>
      </c>
      <c r="F30" s="16"/>
      <c r="G30" s="16">
        <v>-10000</v>
      </c>
      <c r="H30" s="16">
        <f t="shared" si="0"/>
        <v>88821952.809999987</v>
      </c>
      <c r="I30" s="39"/>
    </row>
    <row r="31" spans="2:9" s="12" customFormat="1" ht="33" customHeight="1" x14ac:dyDescent="0.25">
      <c r="B31" s="13">
        <v>45848</v>
      </c>
      <c r="C31" s="35">
        <v>1289</v>
      </c>
      <c r="D31" s="14" t="s">
        <v>76</v>
      </c>
      <c r="E31" s="15" t="s">
        <v>55</v>
      </c>
      <c r="F31" s="16"/>
      <c r="G31" s="16">
        <v>-41300</v>
      </c>
      <c r="H31" s="16">
        <f t="shared" si="0"/>
        <v>88780652.809999987</v>
      </c>
      <c r="I31" s="39"/>
    </row>
    <row r="32" spans="2:9" s="12" customFormat="1" ht="33" customHeight="1" x14ac:dyDescent="0.25">
      <c r="B32" s="13">
        <v>45848</v>
      </c>
      <c r="C32" s="35">
        <v>1289</v>
      </c>
      <c r="D32" s="14" t="s">
        <v>77</v>
      </c>
      <c r="E32" s="15" t="s">
        <v>55</v>
      </c>
      <c r="F32" s="16"/>
      <c r="G32" s="16">
        <v>-5664</v>
      </c>
      <c r="H32" s="16">
        <f t="shared" si="0"/>
        <v>88774988.809999987</v>
      </c>
      <c r="I32" s="39"/>
    </row>
    <row r="33" spans="2:9" s="12" customFormat="1" ht="33" customHeight="1" x14ac:dyDescent="0.25">
      <c r="B33" s="13">
        <v>45879</v>
      </c>
      <c r="C33" s="35">
        <v>1291</v>
      </c>
      <c r="D33" s="14" t="s">
        <v>78</v>
      </c>
      <c r="E33" s="15" t="s">
        <v>65</v>
      </c>
      <c r="F33" s="16"/>
      <c r="G33" s="16">
        <v>-72330</v>
      </c>
      <c r="H33" s="16">
        <f t="shared" si="0"/>
        <v>88702658.809999987</v>
      </c>
      <c r="I33" s="39"/>
    </row>
    <row r="34" spans="2:9" s="12" customFormat="1" ht="33" customHeight="1" x14ac:dyDescent="0.25">
      <c r="B34" s="13">
        <v>45879</v>
      </c>
      <c r="C34" s="35">
        <v>1293</v>
      </c>
      <c r="D34" s="14" t="s">
        <v>50</v>
      </c>
      <c r="E34" s="15" t="s">
        <v>79</v>
      </c>
      <c r="F34" s="16"/>
      <c r="G34" s="16">
        <v>-32500.15</v>
      </c>
      <c r="H34" s="16">
        <f t="shared" si="0"/>
        <v>88670158.659999982</v>
      </c>
      <c r="I34" s="39"/>
    </row>
    <row r="35" spans="2:9" s="12" customFormat="1" ht="33" customHeight="1" x14ac:dyDescent="0.25">
      <c r="B35" s="13">
        <v>45879</v>
      </c>
      <c r="C35" s="35">
        <v>1300</v>
      </c>
      <c r="D35" s="14" t="s">
        <v>54</v>
      </c>
      <c r="E35" s="15" t="s">
        <v>55</v>
      </c>
      <c r="F35" s="16"/>
      <c r="G35" s="16">
        <v>-39166.65</v>
      </c>
      <c r="H35" s="16">
        <f t="shared" si="0"/>
        <v>88630992.009999976</v>
      </c>
      <c r="I35" s="39"/>
    </row>
    <row r="36" spans="2:9" s="12" customFormat="1" ht="33" customHeight="1" x14ac:dyDescent="0.25">
      <c r="B36" s="13">
        <v>45940</v>
      </c>
      <c r="C36" s="35">
        <v>1305</v>
      </c>
      <c r="D36" s="14" t="s">
        <v>45</v>
      </c>
      <c r="E36" s="15" t="s">
        <v>39</v>
      </c>
      <c r="F36" s="16"/>
      <c r="G36" s="16">
        <v>-3520000</v>
      </c>
      <c r="H36" s="16">
        <f t="shared" si="0"/>
        <v>85110992.009999976</v>
      </c>
      <c r="I36" s="39"/>
    </row>
    <row r="37" spans="2:9" s="12" customFormat="1" ht="33" customHeight="1" x14ac:dyDescent="0.25">
      <c r="B37" s="13">
        <v>45940</v>
      </c>
      <c r="C37" s="35">
        <v>1305</v>
      </c>
      <c r="D37" s="14" t="s">
        <v>10</v>
      </c>
      <c r="E37" s="15" t="s">
        <v>39</v>
      </c>
      <c r="F37" s="16"/>
      <c r="G37" s="16">
        <v>-249568</v>
      </c>
      <c r="H37" s="16">
        <f t="shared" si="0"/>
        <v>84861424.009999976</v>
      </c>
      <c r="I37" s="39"/>
    </row>
    <row r="38" spans="2:9" s="12" customFormat="1" ht="33" customHeight="1" x14ac:dyDescent="0.25">
      <c r="B38" s="13">
        <v>45940</v>
      </c>
      <c r="C38" s="35">
        <v>1305</v>
      </c>
      <c r="D38" s="14" t="s">
        <v>9</v>
      </c>
      <c r="E38" s="15" t="s">
        <v>39</v>
      </c>
      <c r="F38" s="16"/>
      <c r="G38" s="16">
        <v>-249920</v>
      </c>
      <c r="H38" s="16">
        <f t="shared" si="0"/>
        <v>84611504.009999976</v>
      </c>
      <c r="I38" s="39"/>
    </row>
    <row r="39" spans="2:9" s="12" customFormat="1" ht="33" customHeight="1" x14ac:dyDescent="0.25">
      <c r="B39" s="13">
        <v>45940</v>
      </c>
      <c r="C39" s="35">
        <v>1305</v>
      </c>
      <c r="D39" s="14" t="s">
        <v>11</v>
      </c>
      <c r="E39" s="15" t="s">
        <v>39</v>
      </c>
      <c r="F39" s="16"/>
      <c r="G39" s="16">
        <v>-38584.68</v>
      </c>
      <c r="H39" s="16">
        <f t="shared" si="0"/>
        <v>84572919.329999968</v>
      </c>
      <c r="I39" s="39"/>
    </row>
    <row r="40" spans="2:9" s="12" customFormat="1" ht="33" customHeight="1" x14ac:dyDescent="0.25">
      <c r="B40" s="13">
        <v>45940</v>
      </c>
      <c r="C40" s="35">
        <v>1307</v>
      </c>
      <c r="D40" s="14" t="s">
        <v>49</v>
      </c>
      <c r="E40" s="15" t="s">
        <v>39</v>
      </c>
      <c r="F40" s="16"/>
      <c r="G40" s="16">
        <v>-980000</v>
      </c>
      <c r="H40" s="16">
        <f t="shared" si="0"/>
        <v>83592919.329999968</v>
      </c>
      <c r="I40" s="39"/>
    </row>
    <row r="41" spans="2:9" s="12" customFormat="1" ht="33" customHeight="1" x14ac:dyDescent="0.25">
      <c r="B41" s="13">
        <v>45940</v>
      </c>
      <c r="C41" s="35">
        <v>1307</v>
      </c>
      <c r="D41" s="14" t="s">
        <v>10</v>
      </c>
      <c r="E41" s="15" t="s">
        <v>39</v>
      </c>
      <c r="F41" s="16"/>
      <c r="G41" s="16">
        <v>-69482</v>
      </c>
      <c r="H41" s="16">
        <f t="shared" si="0"/>
        <v>83523437.329999968</v>
      </c>
      <c r="I41" s="39"/>
    </row>
    <row r="42" spans="2:9" s="12" customFormat="1" ht="33" customHeight="1" x14ac:dyDescent="0.25">
      <c r="B42" s="13">
        <v>45940</v>
      </c>
      <c r="C42" s="35">
        <v>1307</v>
      </c>
      <c r="D42" s="14" t="s">
        <v>9</v>
      </c>
      <c r="E42" s="15" t="s">
        <v>39</v>
      </c>
      <c r="F42" s="16"/>
      <c r="G42" s="16">
        <v>-69580</v>
      </c>
      <c r="H42" s="16">
        <f t="shared" si="0"/>
        <v>83453857.329999968</v>
      </c>
      <c r="I42" s="39"/>
    </row>
    <row r="43" spans="2:9" s="12" customFormat="1" ht="33" customHeight="1" x14ac:dyDescent="0.25">
      <c r="B43" s="13">
        <v>45940</v>
      </c>
      <c r="C43" s="35">
        <v>1307</v>
      </c>
      <c r="D43" s="14" t="s">
        <v>11</v>
      </c>
      <c r="E43" s="15" t="s">
        <v>39</v>
      </c>
      <c r="F43" s="16"/>
      <c r="G43" s="16">
        <v>-10841.95</v>
      </c>
      <c r="H43" s="16">
        <f t="shared" si="0"/>
        <v>83443015.379999965</v>
      </c>
      <c r="I43" s="39"/>
    </row>
    <row r="44" spans="2:9" s="12" customFormat="1" ht="33" customHeight="1" x14ac:dyDescent="0.25">
      <c r="B44" s="13">
        <v>45940</v>
      </c>
      <c r="C44" s="35">
        <v>1309</v>
      </c>
      <c r="D44" s="14" t="s">
        <v>42</v>
      </c>
      <c r="E44" s="15" t="s">
        <v>39</v>
      </c>
      <c r="F44" s="16"/>
      <c r="G44" s="16">
        <v>-139000</v>
      </c>
      <c r="H44" s="16">
        <f t="shared" si="0"/>
        <v>83304015.379999965</v>
      </c>
      <c r="I44" s="39"/>
    </row>
    <row r="45" spans="2:9" s="12" customFormat="1" ht="33" customHeight="1" x14ac:dyDescent="0.25">
      <c r="B45" s="13" t="s">
        <v>80</v>
      </c>
      <c r="C45" s="35">
        <v>1326</v>
      </c>
      <c r="D45" s="14" t="s">
        <v>60</v>
      </c>
      <c r="E45" s="36" t="s">
        <v>81</v>
      </c>
      <c r="F45" s="16"/>
      <c r="G45" s="16">
        <v>-179006.06</v>
      </c>
      <c r="H45" s="16">
        <f t="shared" si="0"/>
        <v>83125009.319999963</v>
      </c>
      <c r="I45" s="39"/>
    </row>
    <row r="46" spans="2:9" s="12" customFormat="1" ht="33" customHeight="1" x14ac:dyDescent="0.25">
      <c r="B46" s="13" t="s">
        <v>83</v>
      </c>
      <c r="C46" s="35">
        <v>1337</v>
      </c>
      <c r="D46" s="14" t="s">
        <v>43</v>
      </c>
      <c r="E46" s="36" t="s">
        <v>82</v>
      </c>
      <c r="F46" s="16"/>
      <c r="G46" s="16">
        <v>-10670.84</v>
      </c>
      <c r="H46" s="16">
        <f t="shared" si="0"/>
        <v>83114338.479999959</v>
      </c>
      <c r="I46" s="39"/>
    </row>
    <row r="47" spans="2:9" s="12" customFormat="1" ht="33" customHeight="1" x14ac:dyDescent="0.25">
      <c r="B47" s="13" t="s">
        <v>83</v>
      </c>
      <c r="C47" s="35">
        <v>1339</v>
      </c>
      <c r="D47" s="14" t="s">
        <v>84</v>
      </c>
      <c r="E47" s="36" t="s">
        <v>85</v>
      </c>
      <c r="F47" s="16"/>
      <c r="G47" s="16">
        <v>-76700</v>
      </c>
      <c r="H47" s="16">
        <f t="shared" si="0"/>
        <v>83037638.479999959</v>
      </c>
      <c r="I47" s="39"/>
    </row>
    <row r="48" spans="2:9" s="12" customFormat="1" ht="33" customHeight="1" x14ac:dyDescent="0.25">
      <c r="B48" s="13" t="s">
        <v>86</v>
      </c>
      <c r="C48" s="35">
        <v>1349</v>
      </c>
      <c r="D48" s="14" t="s">
        <v>87</v>
      </c>
      <c r="E48" s="15" t="s">
        <v>39</v>
      </c>
      <c r="F48" s="16"/>
      <c r="G48" s="16">
        <v>-63000</v>
      </c>
      <c r="H48" s="16">
        <f t="shared" si="0"/>
        <v>82974638.479999959</v>
      </c>
      <c r="I48" s="39"/>
    </row>
    <row r="49" spans="2:9" s="12" customFormat="1" ht="33" customHeight="1" x14ac:dyDescent="0.25">
      <c r="B49" s="13" t="s">
        <v>86</v>
      </c>
      <c r="C49" s="35">
        <v>1349</v>
      </c>
      <c r="D49" s="14" t="s">
        <v>10</v>
      </c>
      <c r="E49" s="15" t="s">
        <v>39</v>
      </c>
      <c r="F49" s="16"/>
      <c r="G49" s="16">
        <v>-4466.7</v>
      </c>
      <c r="H49" s="16">
        <f t="shared" si="0"/>
        <v>82970171.779999956</v>
      </c>
      <c r="I49" s="39"/>
    </row>
    <row r="50" spans="2:9" s="12" customFormat="1" ht="33" customHeight="1" x14ac:dyDescent="0.25">
      <c r="B50" s="13" t="s">
        <v>86</v>
      </c>
      <c r="C50" s="35">
        <v>1349</v>
      </c>
      <c r="D50" s="14" t="s">
        <v>9</v>
      </c>
      <c r="E50" s="15" t="s">
        <v>39</v>
      </c>
      <c r="F50" s="16"/>
      <c r="G50" s="16">
        <v>-4473</v>
      </c>
      <c r="H50" s="16">
        <f t="shared" si="0"/>
        <v>82965698.779999956</v>
      </c>
      <c r="I50" s="39"/>
    </row>
    <row r="51" spans="2:9" s="12" customFormat="1" ht="33" customHeight="1" x14ac:dyDescent="0.25">
      <c r="B51" s="13" t="s">
        <v>86</v>
      </c>
      <c r="C51" s="35">
        <v>1349</v>
      </c>
      <c r="D51" s="14" t="s">
        <v>11</v>
      </c>
      <c r="E51" s="15" t="s">
        <v>39</v>
      </c>
      <c r="F51" s="16"/>
      <c r="G51" s="16">
        <v>-656.39</v>
      </c>
      <c r="H51" s="16">
        <f t="shared" si="0"/>
        <v>82965042.389999956</v>
      </c>
      <c r="I51" s="39"/>
    </row>
    <row r="52" spans="2:9" s="12" customFormat="1" ht="33" customHeight="1" x14ac:dyDescent="0.25">
      <c r="B52" s="13" t="s">
        <v>86</v>
      </c>
      <c r="C52" s="35">
        <v>1351</v>
      </c>
      <c r="D52" s="14" t="s">
        <v>44</v>
      </c>
      <c r="E52" s="15" t="s">
        <v>88</v>
      </c>
      <c r="F52" s="16"/>
      <c r="G52" s="16">
        <v>-247720.1</v>
      </c>
      <c r="H52" s="16">
        <f t="shared" si="0"/>
        <v>82717322.289999962</v>
      </c>
      <c r="I52" s="39"/>
    </row>
    <row r="53" spans="2:9" s="12" customFormat="1" ht="33" customHeight="1" x14ac:dyDescent="0.25">
      <c r="B53" s="13" t="s">
        <v>89</v>
      </c>
      <c r="C53" s="35">
        <v>1353</v>
      </c>
      <c r="D53" s="14" t="s">
        <v>40</v>
      </c>
      <c r="E53" s="36" t="s">
        <v>52</v>
      </c>
      <c r="F53" s="16"/>
      <c r="G53" s="16">
        <v>-64441</v>
      </c>
      <c r="H53" s="16">
        <f t="shared" si="0"/>
        <v>82652881.289999962</v>
      </c>
      <c r="I53" s="39"/>
    </row>
    <row r="54" spans="2:9" s="12" customFormat="1" ht="33" customHeight="1" x14ac:dyDescent="0.25">
      <c r="B54" s="13" t="s">
        <v>90</v>
      </c>
      <c r="C54" s="35">
        <v>1362</v>
      </c>
      <c r="D54" s="14" t="s">
        <v>51</v>
      </c>
      <c r="E54" s="15" t="s">
        <v>39</v>
      </c>
      <c r="F54" s="16"/>
      <c r="G54" s="16">
        <v>-46491</v>
      </c>
      <c r="H54" s="16">
        <f t="shared" si="0"/>
        <v>82606390.289999962</v>
      </c>
      <c r="I54" s="39"/>
    </row>
    <row r="55" spans="2:9" s="12" customFormat="1" ht="33" customHeight="1" x14ac:dyDescent="0.25">
      <c r="B55" s="13" t="s">
        <v>90</v>
      </c>
      <c r="C55" s="35">
        <v>1364</v>
      </c>
      <c r="D55" s="14" t="s">
        <v>58</v>
      </c>
      <c r="E55" s="15" t="s">
        <v>91</v>
      </c>
      <c r="F55" s="16"/>
      <c r="G55" s="16">
        <v>-153307.96</v>
      </c>
      <c r="H55" s="16">
        <f t="shared" si="0"/>
        <v>82453082.329999968</v>
      </c>
      <c r="I55" s="39"/>
    </row>
    <row r="56" spans="2:9" s="12" customFormat="1" ht="33" customHeight="1" x14ac:dyDescent="0.25">
      <c r="B56" s="13" t="s">
        <v>94</v>
      </c>
      <c r="C56" s="35">
        <v>1371</v>
      </c>
      <c r="D56" s="14" t="s">
        <v>93</v>
      </c>
      <c r="E56" s="36" t="s">
        <v>92</v>
      </c>
      <c r="F56" s="16"/>
      <c r="G56" s="16">
        <v>-118973.5</v>
      </c>
      <c r="H56" s="16">
        <f t="shared" si="0"/>
        <v>82334108.829999968</v>
      </c>
      <c r="I56" s="39"/>
    </row>
    <row r="57" spans="2:9" s="12" customFormat="1" ht="33" customHeight="1" x14ac:dyDescent="0.25">
      <c r="B57" s="13" t="s">
        <v>95</v>
      </c>
      <c r="C57" s="47">
        <v>1376</v>
      </c>
      <c r="D57" s="14" t="s">
        <v>70</v>
      </c>
      <c r="E57" s="15" t="s">
        <v>71</v>
      </c>
      <c r="F57" s="16"/>
      <c r="G57" s="16">
        <v>-524489.73</v>
      </c>
      <c r="H57" s="16">
        <f t="shared" si="0"/>
        <v>81809619.099999964</v>
      </c>
      <c r="I57" s="39"/>
    </row>
    <row r="58" spans="2:9" s="12" customFormat="1" ht="33" customHeight="1" x14ac:dyDescent="0.25">
      <c r="B58" s="13" t="s">
        <v>95</v>
      </c>
      <c r="C58" s="35">
        <v>1378</v>
      </c>
      <c r="D58" s="14" t="s">
        <v>40</v>
      </c>
      <c r="E58" s="36" t="s">
        <v>52</v>
      </c>
      <c r="F58" s="16"/>
      <c r="G58" s="16">
        <v>-7540</v>
      </c>
      <c r="H58" s="16">
        <f t="shared" si="0"/>
        <v>81802079.099999964</v>
      </c>
      <c r="I58" s="39"/>
    </row>
    <row r="59" spans="2:9" s="12" customFormat="1" ht="33" customHeight="1" x14ac:dyDescent="0.25">
      <c r="B59" s="13" t="s">
        <v>95</v>
      </c>
      <c r="C59" s="35">
        <v>1378</v>
      </c>
      <c r="D59" s="14" t="s">
        <v>46</v>
      </c>
      <c r="E59" s="36" t="s">
        <v>52</v>
      </c>
      <c r="F59" s="16"/>
      <c r="G59" s="16">
        <v>-76725.100000000006</v>
      </c>
      <c r="H59" s="16">
        <f t="shared" si="0"/>
        <v>81725353.99999997</v>
      </c>
      <c r="I59" s="39"/>
    </row>
    <row r="60" spans="2:9" s="12" customFormat="1" ht="33" customHeight="1" x14ac:dyDescent="0.25">
      <c r="B60" s="13" t="s">
        <v>95</v>
      </c>
      <c r="C60" s="35">
        <v>1380</v>
      </c>
      <c r="D60" s="14" t="s">
        <v>46</v>
      </c>
      <c r="E60" s="36" t="s">
        <v>61</v>
      </c>
      <c r="F60" s="16"/>
      <c r="G60" s="16">
        <v>-25993.5</v>
      </c>
      <c r="H60" s="16">
        <f t="shared" si="0"/>
        <v>81699360.49999997</v>
      </c>
      <c r="I60" s="39"/>
    </row>
    <row r="61" spans="2:9" s="12" customFormat="1" ht="33" customHeight="1" x14ac:dyDescent="0.25">
      <c r="B61" s="13" t="s">
        <v>95</v>
      </c>
      <c r="C61" s="35">
        <v>1382</v>
      </c>
      <c r="D61" s="14" t="s">
        <v>43</v>
      </c>
      <c r="E61" s="36" t="s">
        <v>53</v>
      </c>
      <c r="F61" s="16"/>
      <c r="G61" s="16">
        <v>-51581.5</v>
      </c>
      <c r="H61" s="16">
        <f t="shared" si="0"/>
        <v>81647778.99999997</v>
      </c>
      <c r="I61" s="39"/>
    </row>
    <row r="62" spans="2:9" s="12" customFormat="1" ht="33" customHeight="1" x14ac:dyDescent="0.25">
      <c r="B62" s="13">
        <v>45727</v>
      </c>
      <c r="C62" s="35">
        <v>1416</v>
      </c>
      <c r="D62" s="14" t="s">
        <v>96</v>
      </c>
      <c r="E62" s="36" t="s">
        <v>97</v>
      </c>
      <c r="F62" s="16"/>
      <c r="G62" s="16">
        <v>-475540</v>
      </c>
      <c r="H62" s="16">
        <f t="shared" si="0"/>
        <v>81172238.99999997</v>
      </c>
      <c r="I62" s="39"/>
    </row>
    <row r="63" spans="2:9" s="12" customFormat="1" ht="33" customHeight="1" x14ac:dyDescent="0.25">
      <c r="B63" s="13">
        <v>45727</v>
      </c>
      <c r="C63" s="35">
        <v>1417</v>
      </c>
      <c r="D63" s="14" t="s">
        <v>98</v>
      </c>
      <c r="E63" s="36" t="s">
        <v>99</v>
      </c>
      <c r="F63" s="16"/>
      <c r="G63" s="16">
        <v>-1822650</v>
      </c>
      <c r="H63" s="16">
        <f t="shared" si="0"/>
        <v>79349588.99999997</v>
      </c>
      <c r="I63" s="39"/>
    </row>
    <row r="64" spans="2:9" s="12" customFormat="1" ht="33" customHeight="1" x14ac:dyDescent="0.25">
      <c r="B64" s="13">
        <v>45727</v>
      </c>
      <c r="C64" s="35">
        <v>1420</v>
      </c>
      <c r="D64" s="14" t="s">
        <v>96</v>
      </c>
      <c r="E64" s="36" t="s">
        <v>100</v>
      </c>
      <c r="F64" s="16"/>
      <c r="G64" s="16">
        <v>-17523</v>
      </c>
      <c r="H64" s="16">
        <f t="shared" si="0"/>
        <v>79332065.99999997</v>
      </c>
      <c r="I64" s="39"/>
    </row>
    <row r="65" spans="2:10" s="12" customFormat="1" ht="33" customHeight="1" x14ac:dyDescent="0.25">
      <c r="B65" s="13">
        <v>45727</v>
      </c>
      <c r="C65" s="35">
        <v>1421</v>
      </c>
      <c r="D65" s="14" t="s">
        <v>101</v>
      </c>
      <c r="E65" s="36" t="s">
        <v>102</v>
      </c>
      <c r="G65" s="16">
        <v>-183637.5</v>
      </c>
      <c r="H65" s="16">
        <f t="shared" si="0"/>
        <v>79148428.49999997</v>
      </c>
      <c r="I65" s="39"/>
    </row>
    <row r="66" spans="2:10" s="12" customFormat="1" ht="33" customHeight="1" x14ac:dyDescent="0.25">
      <c r="B66" s="13">
        <v>45727</v>
      </c>
      <c r="C66" s="35">
        <v>1421</v>
      </c>
      <c r="D66" s="14" t="s">
        <v>96</v>
      </c>
      <c r="E66" s="36" t="s">
        <v>102</v>
      </c>
      <c r="G66" s="16">
        <v>-36580</v>
      </c>
      <c r="H66" s="16">
        <f t="shared" si="0"/>
        <v>79111848.49999997</v>
      </c>
      <c r="I66" s="39"/>
    </row>
    <row r="67" spans="2:10" s="12" customFormat="1" ht="33" customHeight="1" x14ac:dyDescent="0.25">
      <c r="B67" s="13">
        <v>45727</v>
      </c>
      <c r="C67" s="35">
        <v>1422</v>
      </c>
      <c r="D67" s="14" t="s">
        <v>103</v>
      </c>
      <c r="E67" s="36" t="s">
        <v>104</v>
      </c>
      <c r="G67" s="16">
        <v>-24638.400000000001</v>
      </c>
      <c r="H67" s="16">
        <f t="shared" si="0"/>
        <v>79087210.099999964</v>
      </c>
      <c r="I67" s="39"/>
    </row>
    <row r="68" spans="2:10" s="12" customFormat="1" ht="33" customHeight="1" x14ac:dyDescent="0.25">
      <c r="B68" s="13">
        <v>45727</v>
      </c>
      <c r="C68" s="35">
        <v>1422</v>
      </c>
      <c r="D68" s="14" t="s">
        <v>105</v>
      </c>
      <c r="E68" s="36" t="s">
        <v>104</v>
      </c>
      <c r="G68" s="16">
        <v>-170125.32</v>
      </c>
      <c r="H68" s="16">
        <f t="shared" si="0"/>
        <v>78917084.779999971</v>
      </c>
      <c r="I68" s="39"/>
    </row>
    <row r="69" spans="2:10" s="12" customFormat="1" ht="33" customHeight="1" x14ac:dyDescent="0.25">
      <c r="B69" s="13">
        <v>45727</v>
      </c>
      <c r="C69" s="35">
        <v>1422</v>
      </c>
      <c r="D69" s="14" t="s">
        <v>106</v>
      </c>
      <c r="E69" s="36" t="s">
        <v>104</v>
      </c>
      <c r="G69" s="16">
        <v>-53022.12</v>
      </c>
      <c r="H69" s="16">
        <f t="shared" si="0"/>
        <v>78864062.659999967</v>
      </c>
      <c r="I69" s="39"/>
    </row>
    <row r="70" spans="2:10" s="12" customFormat="1" ht="33" customHeight="1" x14ac:dyDescent="0.25">
      <c r="B70" s="13">
        <v>45727</v>
      </c>
      <c r="C70" s="35">
        <v>1423</v>
      </c>
      <c r="D70" s="14" t="s">
        <v>54</v>
      </c>
      <c r="E70" s="36" t="s">
        <v>107</v>
      </c>
      <c r="F70" s="16"/>
      <c r="G70" s="16">
        <v>-1734482</v>
      </c>
      <c r="H70" s="16">
        <f t="shared" si="0"/>
        <v>77129580.659999967</v>
      </c>
      <c r="I70" s="39"/>
    </row>
    <row r="71" spans="2:10" s="43" customFormat="1" x14ac:dyDescent="0.25">
      <c r="B71" s="13"/>
      <c r="C71" s="14"/>
      <c r="D71" s="14" t="s">
        <v>47</v>
      </c>
      <c r="E71" s="15" t="s">
        <v>41</v>
      </c>
      <c r="G71" s="16">
        <v>-536</v>
      </c>
      <c r="H71" s="16">
        <f t="shared" si="0"/>
        <v>77129044.659999967</v>
      </c>
      <c r="I71" s="45"/>
    </row>
    <row r="72" spans="2:10" s="8" customFormat="1" x14ac:dyDescent="0.25">
      <c r="B72" s="51" t="s">
        <v>31</v>
      </c>
      <c r="C72" s="52"/>
      <c r="D72" s="52"/>
      <c r="E72" s="53"/>
      <c r="F72" s="17">
        <f>SUM(F14:F71)</f>
        <v>10805151.33</v>
      </c>
      <c r="G72" s="17">
        <f>SUM(G14:G71)</f>
        <v>-12607367.669999998</v>
      </c>
      <c r="H72" s="17">
        <f>SUM(F72:G72)</f>
        <v>-1802216.339999998</v>
      </c>
      <c r="I72" s="46"/>
      <c r="J72" s="42"/>
    </row>
    <row r="73" spans="2:10" s="8" customFormat="1" ht="16.5" customHeight="1" x14ac:dyDescent="0.25">
      <c r="B73" s="13">
        <v>45107</v>
      </c>
      <c r="C73" s="14"/>
      <c r="D73" s="14">
        <v>4</v>
      </c>
      <c r="E73" s="18" t="s">
        <v>12</v>
      </c>
      <c r="F73" s="19"/>
      <c r="G73" s="19">
        <v>0</v>
      </c>
      <c r="H73" s="20">
        <f>+H72+F73+G73</f>
        <v>-1802216.339999998</v>
      </c>
      <c r="I73" s="42"/>
    </row>
    <row r="74" spans="2:10" s="8" customFormat="1" x14ac:dyDescent="0.25">
      <c r="B74" s="13">
        <v>45107</v>
      </c>
      <c r="C74" s="14"/>
      <c r="D74" s="14" t="s">
        <v>13</v>
      </c>
      <c r="E74" s="21" t="s">
        <v>14</v>
      </c>
      <c r="F74" s="19"/>
      <c r="G74" s="19"/>
      <c r="H74" s="20">
        <f t="shared" ref="H74:H81" si="1">+H73+F74+G74</f>
        <v>-1802216.339999998</v>
      </c>
      <c r="I74" s="44"/>
    </row>
    <row r="75" spans="2:10" s="8" customFormat="1" ht="31.5" x14ac:dyDescent="0.25">
      <c r="B75" s="13">
        <v>45107</v>
      </c>
      <c r="C75" s="14"/>
      <c r="D75" s="14" t="s">
        <v>15</v>
      </c>
      <c r="E75" s="22" t="s">
        <v>16</v>
      </c>
      <c r="F75" s="23"/>
      <c r="G75" s="23">
        <v>0</v>
      </c>
      <c r="H75" s="20">
        <f t="shared" si="1"/>
        <v>-1802216.339999998</v>
      </c>
    </row>
    <row r="76" spans="2:10" s="8" customFormat="1" ht="31.5" x14ac:dyDescent="0.25">
      <c r="B76" s="13">
        <v>45107</v>
      </c>
      <c r="C76" s="14"/>
      <c r="D76" s="14" t="s">
        <v>17</v>
      </c>
      <c r="E76" s="22" t="s">
        <v>18</v>
      </c>
      <c r="F76" s="23">
        <v>0</v>
      </c>
      <c r="G76" s="23">
        <v>0</v>
      </c>
      <c r="H76" s="20">
        <f t="shared" si="1"/>
        <v>-1802216.339999998</v>
      </c>
    </row>
    <row r="77" spans="2:10" s="8" customFormat="1" x14ac:dyDescent="0.25">
      <c r="B77" s="13">
        <v>45107</v>
      </c>
      <c r="C77" s="14"/>
      <c r="D77" s="14" t="s">
        <v>19</v>
      </c>
      <c r="E77" s="21" t="s">
        <v>20</v>
      </c>
      <c r="F77" s="19"/>
      <c r="G77" s="19"/>
      <c r="H77" s="20">
        <f t="shared" si="1"/>
        <v>-1802216.339999998</v>
      </c>
    </row>
    <row r="78" spans="2:10" s="8" customFormat="1" x14ac:dyDescent="0.25">
      <c r="B78" s="13">
        <v>45107</v>
      </c>
      <c r="C78" s="14"/>
      <c r="D78" s="14" t="s">
        <v>21</v>
      </c>
      <c r="E78" s="22" t="s">
        <v>22</v>
      </c>
      <c r="F78" s="23"/>
      <c r="G78" s="23"/>
      <c r="H78" s="20">
        <f t="shared" si="1"/>
        <v>-1802216.339999998</v>
      </c>
    </row>
    <row r="79" spans="2:10" s="8" customFormat="1" x14ac:dyDescent="0.25">
      <c r="B79" s="13">
        <v>45107</v>
      </c>
      <c r="C79" s="14"/>
      <c r="D79" s="14" t="s">
        <v>23</v>
      </c>
      <c r="E79" s="22" t="s">
        <v>24</v>
      </c>
      <c r="F79" s="23"/>
      <c r="G79" s="23">
        <v>0</v>
      </c>
      <c r="H79" s="20">
        <f t="shared" si="1"/>
        <v>-1802216.339999998</v>
      </c>
    </row>
    <row r="80" spans="2:10" x14ac:dyDescent="0.25">
      <c r="B80" s="13">
        <v>45107</v>
      </c>
      <c r="C80" s="14"/>
      <c r="D80" s="14" t="s">
        <v>25</v>
      </c>
      <c r="E80" s="21" t="s">
        <v>26</v>
      </c>
      <c r="F80" s="19">
        <v>0</v>
      </c>
      <c r="G80" s="19">
        <v>0</v>
      </c>
      <c r="H80" s="20">
        <f t="shared" si="1"/>
        <v>-1802216.339999998</v>
      </c>
    </row>
    <row r="81" spans="2:8" x14ac:dyDescent="0.25">
      <c r="B81" s="13">
        <v>45107</v>
      </c>
      <c r="C81" s="14"/>
      <c r="D81" s="14" t="s">
        <v>27</v>
      </c>
      <c r="E81" s="22" t="s">
        <v>28</v>
      </c>
      <c r="F81" s="23">
        <v>0</v>
      </c>
      <c r="G81" s="23">
        <v>0</v>
      </c>
      <c r="H81" s="20">
        <f t="shared" si="1"/>
        <v>-1802216.339999998</v>
      </c>
    </row>
    <row r="82" spans="2:8" x14ac:dyDescent="0.25">
      <c r="B82" s="24"/>
      <c r="C82" s="24"/>
      <c r="D82" s="24"/>
      <c r="E82" s="25" t="s">
        <v>29</v>
      </c>
      <c r="F82" s="26">
        <v>0</v>
      </c>
      <c r="G82" s="26">
        <v>0</v>
      </c>
      <c r="H82" s="27">
        <f>+H81</f>
        <v>-1802216.339999998</v>
      </c>
    </row>
    <row r="83" spans="2:8" x14ac:dyDescent="0.25">
      <c r="B83" s="48" t="s">
        <v>30</v>
      </c>
      <c r="C83" s="49"/>
      <c r="D83" s="49"/>
      <c r="E83" s="50"/>
      <c r="F83" s="28">
        <f>SUM(F14:F71)</f>
        <v>10805151.33</v>
      </c>
      <c r="G83" s="28">
        <f>SUM(G18:G71)</f>
        <v>-12607367.669999998</v>
      </c>
      <c r="H83" s="29">
        <f>$H71</f>
        <v>77129044.659999967</v>
      </c>
    </row>
    <row r="84" spans="2:8" x14ac:dyDescent="0.25">
      <c r="B84" s="31"/>
      <c r="C84" s="30"/>
      <c r="D84" s="30"/>
      <c r="E84" s="31"/>
      <c r="F84" s="32"/>
      <c r="G84" s="33"/>
      <c r="H84" s="31"/>
    </row>
    <row r="85" spans="2:8" x14ac:dyDescent="0.25">
      <c r="F85" s="37"/>
    </row>
    <row r="90" spans="2:8" ht="21" x14ac:dyDescent="0.35">
      <c r="D90" s="61"/>
      <c r="E90" s="61" t="s">
        <v>108</v>
      </c>
    </row>
    <row r="91" spans="2:8" ht="21" x14ac:dyDescent="0.35">
      <c r="D91" s="61"/>
      <c r="E91" s="61" t="s">
        <v>109</v>
      </c>
    </row>
  </sheetData>
  <mergeCells count="11">
    <mergeCell ref="B83:E83"/>
    <mergeCell ref="B72:E72"/>
    <mergeCell ref="B8:H8"/>
    <mergeCell ref="B9:H9"/>
    <mergeCell ref="B10:H10"/>
    <mergeCell ref="B11:H11"/>
    <mergeCell ref="B12:B13"/>
    <mergeCell ref="C12:C13"/>
    <mergeCell ref="D12:D13"/>
    <mergeCell ref="F12:F13"/>
    <mergeCell ref="G12:G13"/>
  </mergeCells>
  <phoneticPr fontId="14" type="noConversion"/>
  <printOptions horizontalCentered="1"/>
  <pageMargins left="0.70866141732283472" right="0.70866141732283472" top="0.39370078740157483" bottom="0.74803149606299213" header="0.31496062992125984" footer="0.31496062992125984"/>
  <pageSetup scale="48" fitToHeight="0" pageOrder="overThenDown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2025</vt:lpstr>
      <vt:lpstr>'OCTUBRE 2025'!Área_de_impresión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2025-11-19T13:01:14Z</cp:lastPrinted>
  <dcterms:created xsi:type="dcterms:W3CDTF">2022-04-04T13:01:07Z</dcterms:created>
  <dcterms:modified xsi:type="dcterms:W3CDTF">2025-11-19T13:02:31Z</dcterms:modified>
</cp:coreProperties>
</file>