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Portal de transparencia 2025\Finanza\Datos abiertos\"/>
    </mc:Choice>
  </mc:AlternateContent>
  <bookViews>
    <workbookView xWindow="0" yWindow="0" windowWidth="20490" windowHeight="7020"/>
  </bookViews>
  <sheets>
    <sheet name="SEPTIEMBRE 2025" sheetId="1" r:id="rId1"/>
  </sheets>
  <definedNames>
    <definedName name="_xlnm.Print_Area" localSheetId="0">'SEPTIEMBRE 2025'!$A$1:$H$78</definedName>
  </definedNames>
  <calcPr calcId="162913"/>
</workbook>
</file>

<file path=xl/calcChain.xml><?xml version="1.0" encoding="utf-8"?>
<calcChain xmlns="http://schemas.openxmlformats.org/spreadsheetml/2006/main">
  <c r="G71" i="1" l="1"/>
  <c r="F71" i="1"/>
  <c r="G60" i="1"/>
  <c r="F60" i="1"/>
  <c r="H60" i="1" s="1"/>
  <c r="H61" i="1" s="1"/>
  <c r="H62" i="1" s="1"/>
  <c r="H63" i="1" s="1"/>
  <c r="H64" i="1" s="1"/>
  <c r="H65" i="1" s="1"/>
  <c r="H66" i="1" s="1"/>
  <c r="H67" i="1" s="1"/>
  <c r="H68" i="1" s="1"/>
  <c r="H69" i="1" s="1"/>
  <c r="H70" i="1" s="1"/>
  <c r="H14" i="1"/>
  <c r="H15" i="1" s="1"/>
  <c r="H16" i="1" s="1"/>
  <c r="H17" i="1" s="1"/>
  <c r="H18" i="1" s="1"/>
  <c r="H19" i="1" s="1"/>
  <c r="H20" i="1" s="1"/>
  <c r="H21" i="1" s="1"/>
  <c r="H22" i="1" s="1"/>
  <c r="H23" i="1" s="1"/>
  <c r="H24" i="1" s="1"/>
  <c r="H25" i="1" s="1"/>
  <c r="H26" i="1" s="1"/>
  <c r="H27" i="1" s="1"/>
  <c r="H28" i="1" s="1"/>
  <c r="H29" i="1" s="1"/>
  <c r="H30" i="1" s="1"/>
  <c r="H31" i="1" s="1"/>
  <c r="H32" i="1" s="1"/>
  <c r="H33" i="1" s="1"/>
  <c r="H34" i="1" s="1"/>
  <c r="H35" i="1" s="1"/>
  <c r="H36" i="1" s="1"/>
  <c r="H37" i="1" s="1"/>
  <c r="H38" i="1" s="1"/>
  <c r="H39" i="1" s="1"/>
  <c r="H40" i="1" s="1"/>
  <c r="H41" i="1" s="1"/>
  <c r="H42" i="1" s="1"/>
  <c r="H43" i="1" s="1"/>
  <c r="H44" i="1" s="1"/>
  <c r="H45" i="1" s="1"/>
  <c r="H46" i="1" s="1"/>
  <c r="H47" i="1" s="1"/>
  <c r="H48" i="1" s="1"/>
  <c r="H49" i="1" s="1"/>
  <c r="H50" i="1" s="1"/>
  <c r="H51" i="1" s="1"/>
  <c r="H52" i="1" s="1"/>
  <c r="H53" i="1" s="1"/>
  <c r="H54" i="1" s="1"/>
  <c r="H55" i="1" s="1"/>
  <c r="H56" i="1" s="1"/>
  <c r="H57" i="1" s="1"/>
  <c r="H58" i="1" s="1"/>
  <c r="H59" i="1" s="1"/>
  <c r="H71" i="1" s="1"/>
</calcChain>
</file>

<file path=xl/comments1.xml><?xml version="1.0" encoding="utf-8"?>
<comments xmlns="http://schemas.openxmlformats.org/spreadsheetml/2006/main">
  <authors>
    <author/>
  </authors>
  <commentList>
    <comment ref="H13" authorId="0" shapeId="0">
      <text>
        <r>
          <rPr>
            <sz val="11"/>
            <rFont val="Calibri"/>
            <scheme val="minor"/>
          </rPr>
          <t>Diana Mejia:
balance inicial caja y banco</t>
        </r>
      </text>
    </comment>
    <comment ref="F60" authorId="0" shapeId="0">
      <text>
        <r>
          <rPr>
            <sz val="11"/>
            <rFont val="Calibri"/>
            <scheme val="minor"/>
          </rPr>
          <t xml:space="preserve">Yudy Alvarado:
ESTE MONTO DEBE SRE IGUAL AL INGRESO 
</t>
        </r>
      </text>
    </comment>
    <comment ref="G60" authorId="0" shapeId="0">
      <text>
        <r>
          <rPr>
            <sz val="11"/>
            <rFont val="Calibri"/>
            <scheme val="minor"/>
          </rPr>
          <t xml:space="preserve">Yudy Alvarado:
ESTE DEBE SER IGUAL AL GASTO DEL MES
</t>
        </r>
      </text>
    </comment>
  </commentList>
</comments>
</file>

<file path=xl/sharedStrings.xml><?xml version="1.0" encoding="utf-8"?>
<sst xmlns="http://schemas.openxmlformats.org/spreadsheetml/2006/main" count="126" uniqueCount="90">
  <si>
    <t>Ingresos - Egresos - Septiembre  2025</t>
  </si>
  <si>
    <t>Cuenta Bancaria: 010-391957-0</t>
  </si>
  <si>
    <t>FECHA</t>
  </si>
  <si>
    <t>NÚMERO DE LIB</t>
  </si>
  <si>
    <t>OBJETAL</t>
  </si>
  <si>
    <t>DETALLE</t>
  </si>
  <si>
    <t>DÉBITO</t>
  </si>
  <si>
    <t>CRÉDITO</t>
  </si>
  <si>
    <t>BALANCE</t>
  </si>
  <si>
    <t>BALANCE INICIAL</t>
  </si>
  <si>
    <t>1.4.2.2.01</t>
  </si>
  <si>
    <t>TRANSFERENCIA CAPITAL</t>
  </si>
  <si>
    <t>1.4.1.2.01</t>
  </si>
  <si>
    <t>TRANSFERENCIA CORRIENTE</t>
  </si>
  <si>
    <t>N/A</t>
  </si>
  <si>
    <t>1.5.1.2.99</t>
  </si>
  <si>
    <t>INGRESOS POR VENTAS DE SERVICIOS</t>
  </si>
  <si>
    <t>2.1.1.5.04</t>
  </si>
  <si>
    <t>ACUARIO NACIONAL</t>
  </si>
  <si>
    <t>2.2.2.2.01</t>
  </si>
  <si>
    <t>EDITORA LISTIN DIARIO, S.A</t>
  </si>
  <si>
    <t>2.2.7.2.08</t>
  </si>
  <si>
    <t>REFRI ELECTRIC REYNOCO GIL, EIRL</t>
  </si>
  <si>
    <t>2.3.9.2.02</t>
  </si>
  <si>
    <t>PADRON OFFICE SUPLLY, SRL</t>
  </si>
  <si>
    <t>2.2.1.7.01</t>
  </si>
  <si>
    <t>CORPORACION DEL ACUEDUCTO Y ALCANTARILLADO DE SANTO DOMINGO.</t>
  </si>
  <si>
    <t>2.3.9.6.01</t>
  </si>
  <si>
    <t>FL&amp;M COMERCIAL, SRL</t>
  </si>
  <si>
    <t>2.2.2.1.01</t>
  </si>
  <si>
    <t>2.2.7.2.06</t>
  </si>
  <si>
    <t>MOTO MARTIZA, SRL</t>
  </si>
  <si>
    <t>2.1.1.1.01</t>
  </si>
  <si>
    <t>2.1.5.1.01</t>
  </si>
  <si>
    <t>2.1.5.2.01</t>
  </si>
  <si>
    <t>2.1.5.3.01</t>
  </si>
  <si>
    <t>2.1.1.2.08</t>
  </si>
  <si>
    <t>2.1.2.2.05</t>
  </si>
  <si>
    <t>2.2.7..06</t>
  </si>
  <si>
    <t>RUNCAR SERVICE SRL</t>
  </si>
  <si>
    <t>2.3.1.1.01</t>
  </si>
  <si>
    <t>PROVIMERCAX HEMRIQUEZ. SRL</t>
  </si>
  <si>
    <t>2.2.3.1.01</t>
  </si>
  <si>
    <t>2.2.1.3.01</t>
  </si>
  <si>
    <t>ALTICE DOMINICANA SA</t>
  </si>
  <si>
    <t/>
  </si>
  <si>
    <t>ACUARIO NACIONAL, REINTEGRO POR SUDSIDIO DE MATERNIDAD</t>
  </si>
  <si>
    <t>2.3.3.3.01</t>
  </si>
  <si>
    <t>SADOC GRAPHIC PRINT, SRL</t>
  </si>
  <si>
    <t>2.3.9.9.05</t>
  </si>
  <si>
    <t>2.3.2.2.01</t>
  </si>
  <si>
    <t>2.3.2.3.01</t>
  </si>
  <si>
    <t>2.3.9.5.01</t>
  </si>
  <si>
    <t>2.6.5.7.01</t>
  </si>
  <si>
    <t>INVERSIONES FURO, EIRL</t>
  </si>
  <si>
    <t>2.6.5.2.01</t>
  </si>
  <si>
    <t>SAS INDUSTRIAL, SRL</t>
  </si>
  <si>
    <t>2.2.8.7.05</t>
  </si>
  <si>
    <t>SOLUCIONES CORPORATIVAS (SOLUCORP) SRL</t>
  </si>
  <si>
    <t>2.2.6.3.01</t>
  </si>
  <si>
    <t>SEGURO NACIONAL DE SALUD</t>
  </si>
  <si>
    <t>2.2.1.03</t>
  </si>
  <si>
    <t>2.2.1.5.01</t>
  </si>
  <si>
    <t>COMPAÑIA DOMINICANA DE TELEFONOS C POR A</t>
  </si>
  <si>
    <t>2.7.1.2.01</t>
  </si>
  <si>
    <t>MEDA INGENIERIA, SRL</t>
  </si>
  <si>
    <t>2.2.8.2.01</t>
  </si>
  <si>
    <t>COMICIONES BANCARIAS</t>
  </si>
  <si>
    <t xml:space="preserve">Total Gastos      </t>
  </si>
  <si>
    <t xml:space="preserve"> APLICACIONES FINANCIERAS</t>
  </si>
  <si>
    <t>4.1.</t>
  </si>
  <si>
    <t xml:space="preserve"> INCREMENTO DE ACTIVOS FINANCIEROS</t>
  </si>
  <si>
    <t>4.1.1</t>
  </si>
  <si>
    <t>INCREMENTO DE ACTIVOS FINANCIEROS CORRIENTES</t>
  </si>
  <si>
    <t>4.1.2</t>
  </si>
  <si>
    <t>INCREMENTO DE ACTIVOS FINANCIEROS NO CORRIENTES</t>
  </si>
  <si>
    <t>4.2.</t>
  </si>
  <si>
    <t xml:space="preserve"> DISMINUCIÓN DE PASIVOS</t>
  </si>
  <si>
    <t>4.2.1</t>
  </si>
  <si>
    <t xml:space="preserve"> DISMINUCIÓN DE PASIVOS CORRIENTES</t>
  </si>
  <si>
    <t>4.2.2.</t>
  </si>
  <si>
    <t>DISMINUCIÓN DE PASIVOS NO CORRIENTES</t>
  </si>
  <si>
    <t>4.3.</t>
  </si>
  <si>
    <t>DISMINUCIÓN DE FONDOS DE TERCEROS</t>
  </si>
  <si>
    <t>4.3.5</t>
  </si>
  <si>
    <t>DISMINUCIÓN DEPÓSITOS FONDOS DE TERCEROS</t>
  </si>
  <si>
    <t>TOTAL APLICACIONES FINANCIERAS</t>
  </si>
  <si>
    <t xml:space="preserve">MONTO NETO    </t>
  </si>
  <si>
    <t>Licda. Diana Mejia Rymer</t>
  </si>
  <si>
    <t>Enc. Division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</si>
</sst>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2" x14ac:knownFonts="1">
    <font>
      <sz val="11"/>
      <name val="Calibri"/>
      <scheme val="minor"/>
    </font>
    <font>
      <sz val="12"/>
      <name val="Calibri"/>
    </font>
    <font>
      <sz val="12"/>
      <name val="Calibri"/>
    </font>
    <font>
      <sz val="12"/>
      <name val="Times New Roman"/>
    </font>
    <font>
      <b/>
      <sz val="12"/>
      <name val="Times New Roman"/>
    </font>
    <font>
      <sz val="11"/>
      <name val="Calibri"/>
    </font>
    <font>
      <b/>
      <sz val="16"/>
      <name val="Times New Roman"/>
    </font>
    <font>
      <sz val="12"/>
      <name val="Times New Roman"/>
    </font>
    <font>
      <b/>
      <sz val="12"/>
      <name val="Times New Roman"/>
    </font>
    <font>
      <b/>
      <sz val="12"/>
      <name val="Arial"/>
    </font>
    <font>
      <sz val="12"/>
      <name val="Arial"/>
    </font>
    <font>
      <b/>
      <sz val="16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4C6E7"/>
        <bgColor rgb="FFB4C6E7"/>
      </patternFill>
    </fill>
    <fill>
      <patternFill patternType="solid">
        <fgColor rgb="FFD9E2F3"/>
        <bgColor rgb="FFD9E2F3"/>
      </patternFill>
    </fill>
  </fills>
  <borders count="22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8EAADB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8EAADB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8EAADB"/>
      </top>
      <bottom/>
      <diagonal/>
    </border>
    <border>
      <left/>
      <right style="thin">
        <color rgb="FF000000"/>
      </right>
      <top style="thin">
        <color rgb="FF8EAADB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8">
    <xf numFmtId="0" fontId="0" fillId="0" borderId="0" xfId="0" applyFont="1" applyAlignment="1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/>
    <xf numFmtId="0" fontId="7" fillId="0" borderId="0" xfId="0" applyFont="1"/>
    <xf numFmtId="0" fontId="8" fillId="2" borderId="6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43" fontId="8" fillId="2" borderId="6" xfId="0" applyNumberFormat="1" applyFont="1" applyFill="1" applyBorder="1" applyAlignment="1">
      <alignment horizontal="center" vertical="center" wrapText="1"/>
    </xf>
    <xf numFmtId="43" fontId="8" fillId="0" borderId="0" xfId="0" applyNumberFormat="1" applyFont="1" applyAlignment="1">
      <alignment horizontal="center" vertical="center" wrapText="1"/>
    </xf>
    <xf numFmtId="43" fontId="1" fillId="0" borderId="0" xfId="0" applyNumberFormat="1" applyFont="1"/>
    <xf numFmtId="0" fontId="3" fillId="0" borderId="0" xfId="0" applyFont="1" applyAlignment="1">
      <alignment vertical="center"/>
    </xf>
    <xf numFmtId="14" fontId="3" fillId="0" borderId="11" xfId="0" applyNumberFormat="1" applyFont="1" applyBorder="1" applyAlignment="1">
      <alignment horizontal="center"/>
    </xf>
    <xf numFmtId="1" fontId="7" fillId="0" borderId="11" xfId="0" applyNumberFormat="1" applyFont="1" applyBorder="1" applyAlignment="1">
      <alignment horizontal="center" vertical="center" wrapText="1"/>
    </xf>
    <xf numFmtId="0" fontId="7" fillId="0" borderId="11" xfId="0" applyFont="1" applyBorder="1" applyAlignment="1">
      <alignment horizontal="left" vertical="center" wrapText="1"/>
    </xf>
    <xf numFmtId="43" fontId="7" fillId="0" borderId="11" xfId="0" applyNumberFormat="1" applyFont="1" applyBorder="1" applyAlignment="1">
      <alignment horizontal="center" vertical="center" wrapText="1"/>
    </xf>
    <xf numFmtId="43" fontId="3" fillId="0" borderId="0" xfId="0" applyNumberFormat="1" applyFont="1" applyAlignment="1">
      <alignment vertical="center"/>
    </xf>
    <xf numFmtId="1" fontId="7" fillId="0" borderId="12" xfId="0" applyNumberFormat="1" applyFont="1" applyBorder="1" applyAlignment="1">
      <alignment horizontal="center" vertical="center" wrapText="1"/>
    </xf>
    <xf numFmtId="0" fontId="7" fillId="0" borderId="12" xfId="0" applyFont="1" applyBorder="1" applyAlignment="1">
      <alignment horizontal="left" vertical="center" wrapText="1"/>
    </xf>
    <xf numFmtId="43" fontId="7" fillId="0" borderId="12" xfId="0" applyNumberFormat="1" applyFont="1" applyBorder="1" applyAlignment="1">
      <alignment horizontal="center" vertical="center" wrapText="1"/>
    </xf>
    <xf numFmtId="1" fontId="7" fillId="0" borderId="12" xfId="0" quotePrefix="1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43" fontId="3" fillId="0" borderId="1" xfId="0" applyNumberFormat="1" applyFont="1" applyBorder="1" applyAlignment="1">
      <alignment vertical="center"/>
    </xf>
    <xf numFmtId="43" fontId="4" fillId="3" borderId="6" xfId="0" applyNumberFormat="1" applyFont="1" applyFill="1" applyBorder="1" applyAlignment="1">
      <alignment vertical="center" wrapText="1"/>
    </xf>
    <xf numFmtId="43" fontId="8" fillId="0" borderId="0" xfId="0" applyNumberFormat="1" applyFont="1"/>
    <xf numFmtId="43" fontId="7" fillId="0" borderId="0" xfId="0" applyNumberFormat="1" applyFont="1"/>
    <xf numFmtId="0" fontId="4" fillId="0" borderId="16" xfId="0" applyFont="1" applyBorder="1" applyAlignment="1">
      <alignment horizontal="left" vertical="center" wrapText="1"/>
    </xf>
    <xf numFmtId="4" fontId="9" fillId="0" borderId="12" xfId="0" applyNumberFormat="1" applyFont="1" applyBorder="1" applyAlignment="1">
      <alignment horizontal="right" wrapText="1"/>
    </xf>
    <xf numFmtId="43" fontId="7" fillId="0" borderId="17" xfId="0" applyNumberFormat="1" applyFont="1" applyBorder="1" applyAlignment="1">
      <alignment horizontal="center" vertical="center" wrapText="1"/>
    </xf>
    <xf numFmtId="0" fontId="4" fillId="0" borderId="12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4" fontId="10" fillId="0" borderId="12" xfId="0" applyNumberFormat="1" applyFont="1" applyBorder="1" applyAlignment="1">
      <alignment horizontal="right" wrapText="1"/>
    </xf>
    <xf numFmtId="1" fontId="7" fillId="3" borderId="11" xfId="0" applyNumberFormat="1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left" vertical="center" wrapText="1"/>
    </xf>
    <xf numFmtId="39" fontId="4" fillId="3" borderId="19" xfId="0" applyNumberFormat="1" applyFont="1" applyFill="1" applyBorder="1" applyAlignment="1">
      <alignment horizontal="right" vertical="center" wrapText="1"/>
    </xf>
    <xf numFmtId="43" fontId="4" fillId="3" borderId="20" xfId="0" applyNumberFormat="1" applyFont="1" applyFill="1" applyBorder="1" applyAlignment="1">
      <alignment horizontal="left" vertical="center" wrapText="1"/>
    </xf>
    <xf numFmtId="43" fontId="4" fillId="2" borderId="6" xfId="0" applyNumberFormat="1" applyFont="1" applyFill="1" applyBorder="1" applyAlignment="1">
      <alignment vertical="center" wrapText="1"/>
    </xf>
    <xf numFmtId="43" fontId="4" fillId="2" borderId="21" xfId="0" applyNumberFormat="1" applyFont="1" applyFill="1" applyBorder="1" applyAlignment="1">
      <alignment vertical="center" wrapText="1"/>
    </xf>
    <xf numFmtId="0" fontId="11" fillId="0" borderId="4" xfId="0" applyFont="1" applyBorder="1"/>
    <xf numFmtId="0" fontId="4" fillId="0" borderId="2" xfId="0" applyFont="1" applyBorder="1" applyAlignment="1">
      <alignment horizontal="center"/>
    </xf>
    <xf numFmtId="0" fontId="5" fillId="0" borderId="3" xfId="0" applyFont="1" applyBorder="1"/>
    <xf numFmtId="0" fontId="5" fillId="0" borderId="4" xfId="0" applyFont="1" applyBorder="1"/>
    <xf numFmtId="0" fontId="6" fillId="0" borderId="2" xfId="0" applyFont="1" applyBorder="1" applyAlignment="1">
      <alignment horizontal="center"/>
    </xf>
    <xf numFmtId="16" fontId="4" fillId="0" borderId="2" xfId="0" applyNumberFormat="1" applyFont="1" applyBorder="1" applyAlignment="1">
      <alignment horizontal="center"/>
    </xf>
    <xf numFmtId="0" fontId="8" fillId="2" borderId="5" xfId="0" applyFont="1" applyFill="1" applyBorder="1" applyAlignment="1">
      <alignment horizontal="center" vertical="center" wrapText="1"/>
    </xf>
    <xf numFmtId="0" fontId="5" fillId="0" borderId="8" xfId="0" applyFont="1" applyBorder="1"/>
    <xf numFmtId="0" fontId="8" fillId="2" borderId="7" xfId="0" applyFont="1" applyFill="1" applyBorder="1" applyAlignment="1">
      <alignment horizontal="center" vertical="center" wrapText="1"/>
    </xf>
    <xf numFmtId="0" fontId="5" fillId="0" borderId="10" xfId="0" applyFont="1" applyBorder="1"/>
    <xf numFmtId="4" fontId="4" fillId="2" borderId="13" xfId="0" applyNumberFormat="1" applyFont="1" applyFill="1" applyBorder="1" applyAlignment="1">
      <alignment horizontal="right" vertical="center" wrapText="1"/>
    </xf>
    <xf numFmtId="0" fontId="5" fillId="0" borderId="14" xfId="0" applyFont="1" applyBorder="1"/>
    <xf numFmtId="0" fontId="5" fillId="0" borderId="15" xfId="0" applyFont="1" applyBorder="1"/>
    <xf numFmtId="4" fontId="4" fillId="3" borderId="13" xfId="0" applyNumberFormat="1" applyFont="1" applyFill="1" applyBorder="1" applyAlignment="1">
      <alignment horizontal="right" vertical="center" wrapText="1"/>
    </xf>
    <xf numFmtId="1" fontId="3" fillId="0" borderId="12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1352550</xdr:colOff>
      <xdr:row>1</xdr:row>
      <xdr:rowOff>0</xdr:rowOff>
    </xdr:from>
    <xdr:ext cx="3971925" cy="1238250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K98"/>
  <sheetViews>
    <sheetView showGridLines="0" tabSelected="1" topLeftCell="A67" zoomScale="80" zoomScaleNormal="80" zoomScaleSheetLayoutView="80" workbookViewId="0">
      <selection activeCell="E18" sqref="E18"/>
    </sheetView>
  </sheetViews>
  <sheetFormatPr baseColWidth="10" defaultColWidth="14.42578125" defaultRowHeight="15" customHeight="1" x14ac:dyDescent="0.25"/>
  <cols>
    <col min="1" max="1" width="5.140625" customWidth="1"/>
    <col min="2" max="2" width="20" customWidth="1"/>
    <col min="3" max="4" width="20.42578125" customWidth="1"/>
    <col min="5" max="5" width="58.85546875" customWidth="1"/>
    <col min="6" max="6" width="20.42578125" customWidth="1"/>
    <col min="7" max="7" width="20.140625" customWidth="1"/>
    <col min="8" max="8" width="21.7109375" customWidth="1"/>
    <col min="9" max="9" width="34.140625" customWidth="1"/>
    <col min="10" max="11" width="70" customWidth="1"/>
  </cols>
  <sheetData>
    <row r="1" spans="1:11" ht="15.75" customHeight="1" x14ac:dyDescent="0.25">
      <c r="A1" s="1"/>
      <c r="B1" s="1"/>
      <c r="C1" s="1"/>
      <c r="D1" s="1"/>
      <c r="E1" s="2"/>
      <c r="F1" s="1"/>
      <c r="G1" s="1"/>
      <c r="H1" s="2"/>
      <c r="I1" s="1"/>
      <c r="J1" s="1"/>
      <c r="K1" s="1"/>
    </row>
    <row r="2" spans="1:11" ht="15.75" customHeight="1" x14ac:dyDescent="0.25">
      <c r="A2" s="1"/>
      <c r="B2" s="1"/>
      <c r="C2" s="1"/>
      <c r="D2" s="1"/>
      <c r="E2" s="2"/>
      <c r="F2" s="1"/>
      <c r="G2" s="1"/>
      <c r="H2" s="2"/>
      <c r="I2" s="1"/>
      <c r="J2" s="1"/>
      <c r="K2" s="1"/>
    </row>
    <row r="3" spans="1:11" ht="15.75" customHeight="1" x14ac:dyDescent="0.25">
      <c r="A3" s="1"/>
      <c r="B3" s="1"/>
      <c r="C3" s="1"/>
      <c r="D3" s="1"/>
      <c r="E3" s="2"/>
      <c r="F3" s="1"/>
      <c r="G3" s="1"/>
      <c r="H3" s="2"/>
      <c r="I3" s="1"/>
      <c r="J3" s="1"/>
      <c r="K3" s="1"/>
    </row>
    <row r="4" spans="1:11" ht="15.75" customHeight="1" x14ac:dyDescent="0.25">
      <c r="A4" s="1"/>
      <c r="B4" s="1"/>
      <c r="C4" s="1"/>
      <c r="D4" s="1"/>
      <c r="E4" s="2"/>
      <c r="F4" s="1"/>
      <c r="G4" s="1"/>
      <c r="H4" s="2"/>
      <c r="I4" s="1"/>
      <c r="J4" s="1"/>
      <c r="K4" s="1"/>
    </row>
    <row r="5" spans="1:11" ht="15.75" customHeight="1" x14ac:dyDescent="0.25">
      <c r="A5" s="1"/>
      <c r="B5" s="1"/>
      <c r="C5" s="1"/>
      <c r="D5" s="1"/>
      <c r="E5" s="2"/>
      <c r="F5" s="1"/>
      <c r="G5" s="1"/>
      <c r="H5" s="2"/>
      <c r="I5" s="1"/>
      <c r="J5" s="1"/>
      <c r="K5" s="1"/>
    </row>
    <row r="6" spans="1:11" ht="15.75" customHeight="1" x14ac:dyDescent="0.25">
      <c r="A6" s="3"/>
      <c r="B6" s="3"/>
      <c r="C6" s="4"/>
      <c r="D6" s="4"/>
      <c r="E6" s="3"/>
      <c r="F6" s="4"/>
      <c r="G6" s="4"/>
      <c r="H6" s="3"/>
      <c r="I6" s="2"/>
      <c r="J6" s="2"/>
      <c r="K6" s="2"/>
    </row>
    <row r="7" spans="1:11" ht="15.75" customHeight="1" x14ac:dyDescent="0.25">
      <c r="A7" s="3"/>
      <c r="B7" s="3"/>
      <c r="C7" s="4"/>
      <c r="D7" s="4"/>
      <c r="E7" s="3"/>
      <c r="F7" s="4"/>
      <c r="G7" s="4"/>
      <c r="H7" s="3"/>
      <c r="I7" s="2"/>
      <c r="J7" s="2"/>
      <c r="K7" s="2"/>
    </row>
    <row r="8" spans="1:11" ht="15.75" customHeight="1" x14ac:dyDescent="0.25">
      <c r="A8" s="5"/>
      <c r="B8" s="44"/>
      <c r="C8" s="45"/>
      <c r="D8" s="45"/>
      <c r="E8" s="45"/>
      <c r="F8" s="45"/>
      <c r="G8" s="45"/>
      <c r="H8" s="46"/>
      <c r="I8" s="6"/>
      <c r="J8" s="6"/>
      <c r="K8" s="6"/>
    </row>
    <row r="9" spans="1:11" ht="15.75" customHeight="1" x14ac:dyDescent="0.3">
      <c r="A9" s="5"/>
      <c r="B9" s="47" t="s">
        <v>0</v>
      </c>
      <c r="C9" s="45"/>
      <c r="D9" s="45"/>
      <c r="E9" s="45"/>
      <c r="F9" s="45"/>
      <c r="G9" s="45"/>
      <c r="H9" s="46"/>
      <c r="I9" s="6"/>
      <c r="J9" s="6"/>
      <c r="K9" s="6"/>
    </row>
    <row r="10" spans="1:11" ht="15.75" customHeight="1" x14ac:dyDescent="0.25">
      <c r="A10" s="7"/>
      <c r="B10" s="48"/>
      <c r="C10" s="45"/>
      <c r="D10" s="45"/>
      <c r="E10" s="45"/>
      <c r="F10" s="45"/>
      <c r="G10" s="45"/>
      <c r="H10" s="46"/>
      <c r="I10" s="8"/>
      <c r="J10" s="8"/>
      <c r="K10" s="8"/>
    </row>
    <row r="11" spans="1:11" ht="15.75" customHeight="1" x14ac:dyDescent="0.3">
      <c r="A11" s="7"/>
      <c r="B11" s="47" t="s">
        <v>1</v>
      </c>
      <c r="C11" s="45"/>
      <c r="D11" s="45"/>
      <c r="E11" s="45"/>
      <c r="F11" s="45"/>
      <c r="G11" s="45"/>
      <c r="H11" s="46"/>
      <c r="I11" s="9"/>
      <c r="J11" s="8"/>
      <c r="K11" s="8"/>
    </row>
    <row r="12" spans="1:11" ht="15.75" customHeight="1" x14ac:dyDescent="0.25">
      <c r="A12" s="10"/>
      <c r="B12" s="49" t="s">
        <v>2</v>
      </c>
      <c r="C12" s="49" t="s">
        <v>3</v>
      </c>
      <c r="D12" s="49" t="s">
        <v>4</v>
      </c>
      <c r="E12" s="11" t="s">
        <v>5</v>
      </c>
      <c r="F12" s="49" t="s">
        <v>6</v>
      </c>
      <c r="G12" s="51" t="s">
        <v>7</v>
      </c>
      <c r="H12" s="11" t="s">
        <v>8</v>
      </c>
      <c r="I12" s="1"/>
      <c r="J12" s="1"/>
      <c r="K12" s="1"/>
    </row>
    <row r="13" spans="1:11" ht="15.75" customHeight="1" x14ac:dyDescent="0.25">
      <c r="A13" s="10"/>
      <c r="B13" s="50"/>
      <c r="C13" s="50"/>
      <c r="D13" s="50"/>
      <c r="E13" s="12" t="s">
        <v>9</v>
      </c>
      <c r="F13" s="50"/>
      <c r="G13" s="52"/>
      <c r="H13" s="13">
        <v>69861359.909999996</v>
      </c>
      <c r="I13" s="14"/>
      <c r="J13" s="15"/>
      <c r="K13" s="1"/>
    </row>
    <row r="14" spans="1:11" ht="18" customHeight="1" x14ac:dyDescent="0.25">
      <c r="A14" s="16"/>
      <c r="B14" s="17">
        <v>45916</v>
      </c>
      <c r="C14" s="57">
        <v>10749</v>
      </c>
      <c r="D14" s="18" t="s">
        <v>10</v>
      </c>
      <c r="E14" s="19" t="s">
        <v>11</v>
      </c>
      <c r="F14" s="20">
        <v>833333.33</v>
      </c>
      <c r="G14" s="20"/>
      <c r="H14" s="20">
        <f t="shared" ref="H14:H59" si="0">+H13+F14+G14</f>
        <v>70694693.239999995</v>
      </c>
      <c r="I14" s="21"/>
      <c r="J14" s="16"/>
      <c r="K14" s="16"/>
    </row>
    <row r="15" spans="1:11" ht="18" customHeight="1" x14ac:dyDescent="0.25">
      <c r="A15" s="16"/>
      <c r="B15" s="17"/>
      <c r="C15" s="57"/>
      <c r="D15" s="18" t="s">
        <v>10</v>
      </c>
      <c r="E15" s="19" t="s">
        <v>11</v>
      </c>
      <c r="F15" s="20"/>
      <c r="G15" s="20"/>
      <c r="H15" s="20">
        <f t="shared" si="0"/>
        <v>70694693.239999995</v>
      </c>
      <c r="I15" s="21"/>
      <c r="J15" s="16"/>
      <c r="K15" s="16"/>
    </row>
    <row r="16" spans="1:11" ht="18" customHeight="1" x14ac:dyDescent="0.25">
      <c r="A16" s="16"/>
      <c r="B16" s="17">
        <v>45916</v>
      </c>
      <c r="C16" s="57">
        <v>10733</v>
      </c>
      <c r="D16" s="18" t="s">
        <v>12</v>
      </c>
      <c r="E16" s="19" t="s">
        <v>13</v>
      </c>
      <c r="F16" s="20">
        <v>4729000</v>
      </c>
      <c r="G16" s="20"/>
      <c r="H16" s="20">
        <f t="shared" si="0"/>
        <v>75423693.239999995</v>
      </c>
      <c r="I16" s="21"/>
      <c r="J16" s="16"/>
      <c r="K16" s="16"/>
    </row>
    <row r="17" spans="1:11" ht="18" customHeight="1" x14ac:dyDescent="0.25">
      <c r="A17" s="16"/>
      <c r="B17" s="17">
        <v>45916</v>
      </c>
      <c r="C17" s="57">
        <v>10724</v>
      </c>
      <c r="D17" s="18" t="s">
        <v>12</v>
      </c>
      <c r="E17" s="19" t="s">
        <v>13</v>
      </c>
      <c r="F17" s="20">
        <v>10188901.91</v>
      </c>
      <c r="G17" s="20"/>
      <c r="H17" s="20">
        <f t="shared" si="0"/>
        <v>85612595.149999991</v>
      </c>
      <c r="I17" s="21"/>
      <c r="J17" s="16"/>
      <c r="K17" s="16"/>
    </row>
    <row r="18" spans="1:11" ht="18" customHeight="1" x14ac:dyDescent="0.25">
      <c r="A18" s="16"/>
      <c r="B18" s="17">
        <v>45930</v>
      </c>
      <c r="C18" s="22" t="s">
        <v>14</v>
      </c>
      <c r="D18" s="22" t="s">
        <v>15</v>
      </c>
      <c r="E18" s="23" t="s">
        <v>16</v>
      </c>
      <c r="F18" s="20">
        <v>4096925</v>
      </c>
      <c r="G18" s="24"/>
      <c r="H18" s="20">
        <f t="shared" si="0"/>
        <v>89709520.149999991</v>
      </c>
      <c r="I18" s="21"/>
      <c r="J18" s="16"/>
      <c r="K18" s="16"/>
    </row>
    <row r="19" spans="1:11" ht="33" customHeight="1" x14ac:dyDescent="0.25">
      <c r="A19" s="16"/>
      <c r="B19" s="17">
        <v>45901</v>
      </c>
      <c r="C19" s="22">
        <v>1131</v>
      </c>
      <c r="D19" s="18" t="s">
        <v>17</v>
      </c>
      <c r="E19" s="19" t="s">
        <v>18</v>
      </c>
      <c r="F19" s="20"/>
      <c r="G19" s="20">
        <v>-423627.13</v>
      </c>
      <c r="H19" s="20">
        <f t="shared" si="0"/>
        <v>89285893.019999996</v>
      </c>
      <c r="I19" s="21"/>
      <c r="J19" s="16"/>
      <c r="K19" s="16"/>
    </row>
    <row r="20" spans="1:11" ht="33" customHeight="1" x14ac:dyDescent="0.25">
      <c r="A20" s="16"/>
      <c r="B20" s="17">
        <v>45902</v>
      </c>
      <c r="C20" s="22">
        <v>1142</v>
      </c>
      <c r="D20" s="18" t="s">
        <v>19</v>
      </c>
      <c r="E20" s="23" t="s">
        <v>20</v>
      </c>
      <c r="F20" s="20"/>
      <c r="G20" s="20">
        <v>-55535.8</v>
      </c>
      <c r="H20" s="20">
        <f t="shared" si="0"/>
        <v>89230357.219999999</v>
      </c>
      <c r="I20" s="21"/>
      <c r="J20" s="16"/>
      <c r="K20" s="16"/>
    </row>
    <row r="21" spans="1:11" ht="33" customHeight="1" x14ac:dyDescent="0.25">
      <c r="A21" s="16"/>
      <c r="B21" s="17">
        <v>45902</v>
      </c>
      <c r="C21" s="22">
        <v>1144</v>
      </c>
      <c r="D21" s="18" t="s">
        <v>21</v>
      </c>
      <c r="E21" s="19" t="s">
        <v>22</v>
      </c>
      <c r="F21" s="20"/>
      <c r="G21" s="20">
        <v>-39166.65</v>
      </c>
      <c r="H21" s="20">
        <f t="shared" si="0"/>
        <v>89191190.569999993</v>
      </c>
      <c r="I21" s="21"/>
      <c r="J21" s="16"/>
      <c r="K21" s="16"/>
    </row>
    <row r="22" spans="1:11" ht="33" customHeight="1" x14ac:dyDescent="0.25">
      <c r="A22" s="16"/>
      <c r="B22" s="17">
        <v>45902</v>
      </c>
      <c r="C22" s="22">
        <v>1146</v>
      </c>
      <c r="D22" s="18" t="s">
        <v>23</v>
      </c>
      <c r="E22" s="19" t="s">
        <v>24</v>
      </c>
      <c r="F22" s="20"/>
      <c r="G22" s="20">
        <v>-208450</v>
      </c>
      <c r="H22" s="20">
        <f t="shared" si="0"/>
        <v>88982740.569999993</v>
      </c>
      <c r="I22" s="21"/>
      <c r="J22" s="16"/>
      <c r="K22" s="16"/>
    </row>
    <row r="23" spans="1:11" ht="33" customHeight="1" x14ac:dyDescent="0.25">
      <c r="A23" s="16"/>
      <c r="B23" s="17">
        <v>45902</v>
      </c>
      <c r="C23" s="22">
        <v>1148</v>
      </c>
      <c r="D23" s="18" t="s">
        <v>25</v>
      </c>
      <c r="E23" s="19" t="s">
        <v>26</v>
      </c>
      <c r="F23" s="20"/>
      <c r="G23" s="20">
        <v>-9358</v>
      </c>
      <c r="H23" s="20">
        <f t="shared" si="0"/>
        <v>88973382.569999993</v>
      </c>
      <c r="I23" s="21"/>
      <c r="J23" s="16"/>
      <c r="K23" s="16"/>
    </row>
    <row r="24" spans="1:11" ht="33" customHeight="1" x14ac:dyDescent="0.25">
      <c r="A24" s="16"/>
      <c r="B24" s="17">
        <v>45910</v>
      </c>
      <c r="C24" s="22">
        <v>1172</v>
      </c>
      <c r="D24" s="18" t="s">
        <v>27</v>
      </c>
      <c r="E24" s="23" t="s">
        <v>28</v>
      </c>
      <c r="F24" s="20"/>
      <c r="G24" s="20">
        <v>-41300</v>
      </c>
      <c r="H24" s="20">
        <f t="shared" si="0"/>
        <v>88932082.569999993</v>
      </c>
      <c r="I24" s="21"/>
      <c r="J24" s="16"/>
      <c r="K24" s="16"/>
    </row>
    <row r="25" spans="1:11" ht="33" customHeight="1" x14ac:dyDescent="0.25">
      <c r="A25" s="16"/>
      <c r="B25" s="17">
        <v>45910</v>
      </c>
      <c r="C25" s="22">
        <v>1174</v>
      </c>
      <c r="D25" s="18" t="s">
        <v>29</v>
      </c>
      <c r="E25" s="23" t="s">
        <v>20</v>
      </c>
      <c r="F25" s="20"/>
      <c r="G25" s="20">
        <v>-13883.95</v>
      </c>
      <c r="H25" s="20">
        <f t="shared" si="0"/>
        <v>88918198.61999999</v>
      </c>
      <c r="I25" s="21"/>
      <c r="J25" s="16"/>
      <c r="K25" s="16"/>
    </row>
    <row r="26" spans="1:11" ht="33" customHeight="1" x14ac:dyDescent="0.25">
      <c r="A26" s="16"/>
      <c r="B26" s="17">
        <v>45910</v>
      </c>
      <c r="C26" s="22">
        <v>1176</v>
      </c>
      <c r="D26" s="18" t="s">
        <v>30</v>
      </c>
      <c r="E26" s="19" t="s">
        <v>31</v>
      </c>
      <c r="F26" s="20"/>
      <c r="G26" s="20">
        <v>-11711.5</v>
      </c>
      <c r="H26" s="20">
        <f t="shared" si="0"/>
        <v>88906487.11999999</v>
      </c>
      <c r="I26" s="21"/>
      <c r="J26" s="16"/>
      <c r="K26" s="16"/>
    </row>
    <row r="27" spans="1:11" ht="33" customHeight="1" x14ac:dyDescent="0.25">
      <c r="A27" s="16"/>
      <c r="B27" s="17">
        <v>45912</v>
      </c>
      <c r="C27" s="22">
        <v>1186</v>
      </c>
      <c r="D27" s="18" t="s">
        <v>32</v>
      </c>
      <c r="E27" s="19" t="s">
        <v>18</v>
      </c>
      <c r="F27" s="20"/>
      <c r="G27" s="20">
        <v>-3547000</v>
      </c>
      <c r="H27" s="20">
        <f t="shared" si="0"/>
        <v>85359487.11999999</v>
      </c>
      <c r="I27" s="21"/>
      <c r="J27" s="16"/>
      <c r="K27" s="16"/>
    </row>
    <row r="28" spans="1:11" ht="33" customHeight="1" x14ac:dyDescent="0.25">
      <c r="A28" s="16"/>
      <c r="B28" s="17">
        <v>45912</v>
      </c>
      <c r="C28" s="22">
        <v>1186</v>
      </c>
      <c r="D28" s="18" t="s">
        <v>33</v>
      </c>
      <c r="E28" s="19" t="s">
        <v>18</v>
      </c>
      <c r="F28" s="20"/>
      <c r="G28" s="20">
        <v>-251482.3</v>
      </c>
      <c r="H28" s="20">
        <f t="shared" si="0"/>
        <v>85108004.819999993</v>
      </c>
      <c r="I28" s="21"/>
      <c r="J28" s="16"/>
      <c r="K28" s="16"/>
    </row>
    <row r="29" spans="1:11" ht="33" customHeight="1" x14ac:dyDescent="0.25">
      <c r="A29" s="16"/>
      <c r="B29" s="17">
        <v>45912</v>
      </c>
      <c r="C29" s="22">
        <v>1186</v>
      </c>
      <c r="D29" s="18" t="s">
        <v>34</v>
      </c>
      <c r="E29" s="19" t="s">
        <v>18</v>
      </c>
      <c r="F29" s="20"/>
      <c r="G29" s="20">
        <v>-251837</v>
      </c>
      <c r="H29" s="20">
        <f t="shared" si="0"/>
        <v>84856167.819999993</v>
      </c>
      <c r="I29" s="21"/>
      <c r="J29" s="16"/>
      <c r="K29" s="16"/>
    </row>
    <row r="30" spans="1:11" ht="33" customHeight="1" x14ac:dyDescent="0.25">
      <c r="A30" s="16"/>
      <c r="B30" s="17">
        <v>45912</v>
      </c>
      <c r="C30" s="22">
        <v>1186</v>
      </c>
      <c r="D30" s="18" t="s">
        <v>35</v>
      </c>
      <c r="E30" s="19" t="s">
        <v>18</v>
      </c>
      <c r="F30" s="20"/>
      <c r="G30" s="20">
        <v>-38908.68</v>
      </c>
      <c r="H30" s="20">
        <f t="shared" si="0"/>
        <v>84817259.139999986</v>
      </c>
      <c r="I30" s="21"/>
      <c r="J30" s="16"/>
      <c r="K30" s="16"/>
    </row>
    <row r="31" spans="1:11" ht="33" customHeight="1" x14ac:dyDescent="0.25">
      <c r="A31" s="16"/>
      <c r="B31" s="17">
        <v>45912</v>
      </c>
      <c r="C31" s="22">
        <v>1188</v>
      </c>
      <c r="D31" s="18" t="s">
        <v>36</v>
      </c>
      <c r="E31" s="19" t="s">
        <v>18</v>
      </c>
      <c r="F31" s="20"/>
      <c r="G31" s="20">
        <v>-980000</v>
      </c>
      <c r="H31" s="20">
        <f t="shared" si="0"/>
        <v>83837259.139999986</v>
      </c>
      <c r="I31" s="21"/>
      <c r="J31" s="16"/>
      <c r="K31" s="16"/>
    </row>
    <row r="32" spans="1:11" ht="33" customHeight="1" x14ac:dyDescent="0.25">
      <c r="A32" s="16"/>
      <c r="B32" s="17">
        <v>45912</v>
      </c>
      <c r="C32" s="22">
        <v>1188</v>
      </c>
      <c r="D32" s="18" t="s">
        <v>33</v>
      </c>
      <c r="E32" s="19" t="s">
        <v>18</v>
      </c>
      <c r="F32" s="20"/>
      <c r="G32" s="20">
        <v>-69482</v>
      </c>
      <c r="H32" s="20">
        <f t="shared" si="0"/>
        <v>83767777.139999986</v>
      </c>
      <c r="I32" s="21"/>
      <c r="J32" s="16"/>
      <c r="K32" s="16"/>
    </row>
    <row r="33" spans="1:11" ht="33" customHeight="1" x14ac:dyDescent="0.25">
      <c r="A33" s="16"/>
      <c r="B33" s="17">
        <v>45912</v>
      </c>
      <c r="C33" s="22">
        <v>1188</v>
      </c>
      <c r="D33" s="18" t="s">
        <v>34</v>
      </c>
      <c r="E33" s="19" t="s">
        <v>18</v>
      </c>
      <c r="F33" s="20"/>
      <c r="G33" s="20">
        <v>-69580</v>
      </c>
      <c r="H33" s="20">
        <f t="shared" si="0"/>
        <v>83698197.139999986</v>
      </c>
      <c r="I33" s="21"/>
      <c r="J33" s="16"/>
      <c r="K33" s="16"/>
    </row>
    <row r="34" spans="1:11" ht="33" customHeight="1" x14ac:dyDescent="0.25">
      <c r="A34" s="16"/>
      <c r="B34" s="17">
        <v>45912</v>
      </c>
      <c r="C34" s="22">
        <v>1188</v>
      </c>
      <c r="D34" s="18" t="s">
        <v>35</v>
      </c>
      <c r="E34" s="19" t="s">
        <v>18</v>
      </c>
      <c r="F34" s="20"/>
      <c r="G34" s="20">
        <v>-10841.95</v>
      </c>
      <c r="H34" s="20">
        <f t="shared" si="0"/>
        <v>83687355.189999983</v>
      </c>
      <c r="I34" s="21"/>
      <c r="J34" s="16"/>
      <c r="K34" s="16"/>
    </row>
    <row r="35" spans="1:11" ht="33" customHeight="1" x14ac:dyDescent="0.25">
      <c r="A35" s="16"/>
      <c r="B35" s="17">
        <v>45912</v>
      </c>
      <c r="C35" s="22">
        <v>1190</v>
      </c>
      <c r="D35" s="18" t="s">
        <v>37</v>
      </c>
      <c r="E35" s="19" t="s">
        <v>18</v>
      </c>
      <c r="F35" s="20"/>
      <c r="G35" s="20">
        <v>-139000</v>
      </c>
      <c r="H35" s="20">
        <f t="shared" si="0"/>
        <v>83548355.189999983</v>
      </c>
      <c r="I35" s="21"/>
      <c r="J35" s="16"/>
      <c r="K35" s="16"/>
    </row>
    <row r="36" spans="1:11" ht="33" customHeight="1" x14ac:dyDescent="0.25">
      <c r="A36" s="16"/>
      <c r="B36" s="17">
        <v>45915</v>
      </c>
      <c r="C36" s="22">
        <v>1192</v>
      </c>
      <c r="D36" s="18" t="s">
        <v>38</v>
      </c>
      <c r="E36" s="23" t="s">
        <v>39</v>
      </c>
      <c r="F36" s="20"/>
      <c r="G36" s="20">
        <v>-136797.4</v>
      </c>
      <c r="H36" s="20">
        <f t="shared" si="0"/>
        <v>83411557.789999977</v>
      </c>
      <c r="I36" s="21"/>
      <c r="J36" s="16"/>
      <c r="K36" s="16"/>
    </row>
    <row r="37" spans="1:11" ht="33" customHeight="1" x14ac:dyDescent="0.25">
      <c r="A37" s="16"/>
      <c r="B37" s="17">
        <v>45919</v>
      </c>
      <c r="C37" s="22">
        <v>1196</v>
      </c>
      <c r="D37" s="18" t="s">
        <v>40</v>
      </c>
      <c r="E37" s="23" t="s">
        <v>41</v>
      </c>
      <c r="F37" s="20"/>
      <c r="G37" s="20">
        <v>-72789.5</v>
      </c>
      <c r="H37" s="20">
        <f t="shared" si="0"/>
        <v>83338768.289999977</v>
      </c>
      <c r="I37" s="21"/>
      <c r="J37" s="16"/>
      <c r="K37" s="16"/>
    </row>
    <row r="38" spans="1:11" ht="33" customHeight="1" x14ac:dyDescent="0.25">
      <c r="A38" s="16"/>
      <c r="B38" s="17">
        <v>45918</v>
      </c>
      <c r="C38" s="22">
        <v>1213</v>
      </c>
      <c r="D38" s="18" t="s">
        <v>42</v>
      </c>
      <c r="E38" s="23" t="s">
        <v>18</v>
      </c>
      <c r="F38" s="20"/>
      <c r="G38" s="20">
        <v>-45150</v>
      </c>
      <c r="H38" s="20">
        <f t="shared" si="0"/>
        <v>83293618.289999977</v>
      </c>
      <c r="I38" s="21"/>
      <c r="J38" s="16"/>
      <c r="K38" s="16"/>
    </row>
    <row r="39" spans="1:11" ht="33" customHeight="1" x14ac:dyDescent="0.25">
      <c r="A39" s="16"/>
      <c r="B39" s="17">
        <v>45922</v>
      </c>
      <c r="C39" s="22">
        <v>1218</v>
      </c>
      <c r="D39" s="18" t="s">
        <v>43</v>
      </c>
      <c r="E39" s="23" t="s">
        <v>44</v>
      </c>
      <c r="F39" s="20"/>
      <c r="G39" s="20">
        <v>-66495</v>
      </c>
      <c r="H39" s="20">
        <f t="shared" si="0"/>
        <v>83227123.289999977</v>
      </c>
      <c r="I39" s="21"/>
      <c r="J39" s="16"/>
      <c r="K39" s="16"/>
    </row>
    <row r="40" spans="1:11" ht="33" customHeight="1" x14ac:dyDescent="0.25">
      <c r="A40" s="16"/>
      <c r="B40" s="17">
        <v>45922</v>
      </c>
      <c r="C40" s="22">
        <v>1220</v>
      </c>
      <c r="D40" s="18" t="s">
        <v>32</v>
      </c>
      <c r="E40" s="19" t="s">
        <v>18</v>
      </c>
      <c r="F40" s="20"/>
      <c r="G40" s="20">
        <v>-63000</v>
      </c>
      <c r="H40" s="20">
        <f t="shared" si="0"/>
        <v>83164123.289999977</v>
      </c>
      <c r="I40" s="21"/>
      <c r="J40" s="16"/>
      <c r="K40" s="16"/>
    </row>
    <row r="41" spans="1:11" ht="33" customHeight="1" x14ac:dyDescent="0.25">
      <c r="A41" s="16"/>
      <c r="B41" s="17">
        <v>45922</v>
      </c>
      <c r="C41" s="22">
        <v>1220</v>
      </c>
      <c r="D41" s="18" t="s">
        <v>33</v>
      </c>
      <c r="E41" s="19" t="s">
        <v>18</v>
      </c>
      <c r="F41" s="20"/>
      <c r="G41" s="20">
        <v>-4466.7</v>
      </c>
      <c r="H41" s="20">
        <f t="shared" si="0"/>
        <v>83159656.589999974</v>
      </c>
      <c r="I41" s="21"/>
      <c r="J41" s="16"/>
      <c r="K41" s="16"/>
    </row>
    <row r="42" spans="1:11" ht="33" customHeight="1" x14ac:dyDescent="0.25">
      <c r="A42" s="16"/>
      <c r="B42" s="17">
        <v>45922</v>
      </c>
      <c r="C42" s="22">
        <v>1220</v>
      </c>
      <c r="D42" s="18" t="s">
        <v>34</v>
      </c>
      <c r="E42" s="19" t="s">
        <v>18</v>
      </c>
      <c r="F42" s="20"/>
      <c r="G42" s="20">
        <v>-4473</v>
      </c>
      <c r="H42" s="20">
        <f t="shared" si="0"/>
        <v>83155183.589999974</v>
      </c>
      <c r="I42" s="21"/>
      <c r="J42" s="16"/>
      <c r="K42" s="16"/>
    </row>
    <row r="43" spans="1:11" ht="33" customHeight="1" x14ac:dyDescent="0.25">
      <c r="A43" s="16"/>
      <c r="B43" s="17">
        <v>45922</v>
      </c>
      <c r="C43" s="22">
        <v>1220</v>
      </c>
      <c r="D43" s="18" t="s">
        <v>35</v>
      </c>
      <c r="E43" s="19" t="s">
        <v>18</v>
      </c>
      <c r="F43" s="20"/>
      <c r="G43" s="20">
        <v>-656.39</v>
      </c>
      <c r="H43" s="20">
        <f t="shared" si="0"/>
        <v>83154527.199999973</v>
      </c>
      <c r="I43" s="21"/>
      <c r="J43" s="16"/>
      <c r="K43" s="16"/>
    </row>
    <row r="44" spans="1:11" ht="33" customHeight="1" x14ac:dyDescent="0.25">
      <c r="A44" s="16"/>
      <c r="B44" s="17">
        <v>45922</v>
      </c>
      <c r="C44" s="25" t="s">
        <v>45</v>
      </c>
      <c r="D44" s="18" t="s">
        <v>32</v>
      </c>
      <c r="E44" s="19" t="s">
        <v>46</v>
      </c>
      <c r="F44" s="20"/>
      <c r="G44" s="20">
        <v>21000</v>
      </c>
      <c r="H44" s="20">
        <f t="shared" si="0"/>
        <v>83175527.199999973</v>
      </c>
      <c r="I44" s="21"/>
      <c r="J44" s="16"/>
      <c r="K44" s="16"/>
    </row>
    <row r="45" spans="1:11" ht="33" customHeight="1" x14ac:dyDescent="0.25">
      <c r="A45" s="16"/>
      <c r="B45" s="17">
        <v>45923</v>
      </c>
      <c r="C45" s="22">
        <v>1227</v>
      </c>
      <c r="D45" s="18" t="s">
        <v>47</v>
      </c>
      <c r="E45" s="23" t="s">
        <v>48</v>
      </c>
      <c r="F45" s="20"/>
      <c r="G45" s="20">
        <v>-9440</v>
      </c>
      <c r="H45" s="20">
        <f t="shared" si="0"/>
        <v>83166087.199999973</v>
      </c>
      <c r="I45" s="21"/>
      <c r="J45" s="16"/>
      <c r="K45" s="16"/>
    </row>
    <row r="46" spans="1:11" ht="33" customHeight="1" x14ac:dyDescent="0.25">
      <c r="A46" s="16"/>
      <c r="B46" s="17">
        <v>45923</v>
      </c>
      <c r="C46" s="22">
        <v>1227</v>
      </c>
      <c r="D46" s="18" t="s">
        <v>49</v>
      </c>
      <c r="E46" s="23" t="s">
        <v>48</v>
      </c>
      <c r="F46" s="20"/>
      <c r="G46" s="20">
        <v>-10620</v>
      </c>
      <c r="H46" s="20">
        <f t="shared" si="0"/>
        <v>83155467.199999973</v>
      </c>
      <c r="I46" s="21"/>
      <c r="J46" s="16"/>
      <c r="K46" s="16"/>
    </row>
    <row r="47" spans="1:11" ht="33" customHeight="1" x14ac:dyDescent="0.25">
      <c r="A47" s="16"/>
      <c r="B47" s="17">
        <v>45923</v>
      </c>
      <c r="C47" s="22">
        <v>1227</v>
      </c>
      <c r="D47" s="18" t="s">
        <v>50</v>
      </c>
      <c r="E47" s="23" t="s">
        <v>48</v>
      </c>
      <c r="F47" s="20"/>
      <c r="G47" s="20">
        <v>-14160</v>
      </c>
      <c r="H47" s="20">
        <f t="shared" si="0"/>
        <v>83141307.199999973</v>
      </c>
      <c r="I47" s="21"/>
      <c r="J47" s="16"/>
      <c r="K47" s="16"/>
    </row>
    <row r="48" spans="1:11" ht="33" customHeight="1" x14ac:dyDescent="0.25">
      <c r="A48" s="16"/>
      <c r="B48" s="17">
        <v>45923</v>
      </c>
      <c r="C48" s="22">
        <v>1227</v>
      </c>
      <c r="D48" s="18" t="s">
        <v>51</v>
      </c>
      <c r="E48" s="23" t="s">
        <v>48</v>
      </c>
      <c r="F48" s="20"/>
      <c r="G48" s="20">
        <v>-49796</v>
      </c>
      <c r="H48" s="20">
        <f t="shared" si="0"/>
        <v>83091511.199999973</v>
      </c>
      <c r="I48" s="21"/>
      <c r="J48" s="16"/>
      <c r="K48" s="16"/>
    </row>
    <row r="49" spans="1:11" ht="33" customHeight="1" x14ac:dyDescent="0.25">
      <c r="A49" s="16"/>
      <c r="B49" s="17">
        <v>45923</v>
      </c>
      <c r="C49" s="22">
        <v>1227</v>
      </c>
      <c r="D49" s="18" t="s">
        <v>23</v>
      </c>
      <c r="E49" s="23" t="s">
        <v>48</v>
      </c>
      <c r="F49" s="20"/>
      <c r="G49" s="20">
        <v>-8850</v>
      </c>
      <c r="H49" s="20">
        <f t="shared" si="0"/>
        <v>83082661.199999973</v>
      </c>
      <c r="I49" s="21"/>
      <c r="J49" s="16"/>
      <c r="K49" s="16"/>
    </row>
    <row r="50" spans="1:11" ht="33" customHeight="1" x14ac:dyDescent="0.25">
      <c r="A50" s="16"/>
      <c r="B50" s="17">
        <v>45923</v>
      </c>
      <c r="C50" s="22">
        <v>1227</v>
      </c>
      <c r="D50" s="18" t="s">
        <v>52</v>
      </c>
      <c r="E50" s="23" t="s">
        <v>48</v>
      </c>
      <c r="F50" s="20"/>
      <c r="G50" s="20">
        <v>-7080</v>
      </c>
      <c r="H50" s="20">
        <f t="shared" si="0"/>
        <v>83075581.199999973</v>
      </c>
      <c r="I50" s="21"/>
      <c r="J50" s="16"/>
      <c r="K50" s="16"/>
    </row>
    <row r="51" spans="1:11" ht="33" customHeight="1" x14ac:dyDescent="0.25">
      <c r="A51" s="16"/>
      <c r="B51" s="17">
        <v>45923</v>
      </c>
      <c r="C51" s="22">
        <v>1229</v>
      </c>
      <c r="D51" s="18" t="s">
        <v>53</v>
      </c>
      <c r="E51" s="23" t="s">
        <v>54</v>
      </c>
      <c r="F51" s="20"/>
      <c r="G51" s="20">
        <v>-28202</v>
      </c>
      <c r="H51" s="20">
        <f t="shared" si="0"/>
        <v>83047379.199999973</v>
      </c>
      <c r="I51" s="21"/>
      <c r="J51" s="16"/>
      <c r="K51" s="16"/>
    </row>
    <row r="52" spans="1:11" ht="33" customHeight="1" x14ac:dyDescent="0.25">
      <c r="A52" s="16"/>
      <c r="B52" s="17">
        <v>45923</v>
      </c>
      <c r="C52" s="22">
        <v>1231</v>
      </c>
      <c r="D52" s="18" t="s">
        <v>55</v>
      </c>
      <c r="E52" s="23" t="s">
        <v>56</v>
      </c>
      <c r="F52" s="16"/>
      <c r="G52" s="20">
        <v>-244260</v>
      </c>
      <c r="H52" s="20">
        <f t="shared" si="0"/>
        <v>82803119.199999973</v>
      </c>
      <c r="I52" s="21"/>
      <c r="J52" s="16"/>
      <c r="K52" s="16"/>
    </row>
    <row r="53" spans="1:11" ht="33" customHeight="1" x14ac:dyDescent="0.25">
      <c r="A53" s="16"/>
      <c r="B53" s="17">
        <v>45925</v>
      </c>
      <c r="C53" s="22">
        <v>1234</v>
      </c>
      <c r="D53" s="18" t="s">
        <v>57</v>
      </c>
      <c r="E53" s="23" t="s">
        <v>58</v>
      </c>
      <c r="F53" s="16"/>
      <c r="G53" s="20">
        <v>-2156529.19</v>
      </c>
      <c r="H53" s="20">
        <f t="shared" si="0"/>
        <v>80646590.009999976</v>
      </c>
      <c r="I53" s="21"/>
      <c r="J53" s="16"/>
      <c r="K53" s="16"/>
    </row>
    <row r="54" spans="1:11" ht="33" customHeight="1" x14ac:dyDescent="0.25">
      <c r="A54" s="16"/>
      <c r="B54" s="17">
        <v>45925</v>
      </c>
      <c r="C54" s="22">
        <v>1241</v>
      </c>
      <c r="D54" s="18" t="s">
        <v>59</v>
      </c>
      <c r="E54" s="23" t="s">
        <v>60</v>
      </c>
      <c r="F54" s="16"/>
      <c r="G54" s="20">
        <v>-54487.5</v>
      </c>
      <c r="H54" s="20">
        <f t="shared" si="0"/>
        <v>80592102.509999976</v>
      </c>
      <c r="I54" s="21"/>
      <c r="J54" s="16"/>
      <c r="K54" s="16"/>
    </row>
    <row r="55" spans="1:11" ht="33" customHeight="1" x14ac:dyDescent="0.25">
      <c r="A55" s="16"/>
      <c r="B55" s="17">
        <v>45926</v>
      </c>
      <c r="C55" s="22">
        <v>1244</v>
      </c>
      <c r="D55" s="18" t="s">
        <v>61</v>
      </c>
      <c r="E55" s="23" t="s">
        <v>44</v>
      </c>
      <c r="F55" s="16"/>
      <c r="G55" s="20">
        <v>-6397.14</v>
      </c>
      <c r="H55" s="20">
        <f t="shared" si="0"/>
        <v>80585705.369999975</v>
      </c>
      <c r="I55" s="21"/>
      <c r="J55" s="16"/>
      <c r="K55" s="16"/>
    </row>
    <row r="56" spans="1:11" ht="33" customHeight="1" x14ac:dyDescent="0.25">
      <c r="A56" s="16"/>
      <c r="B56" s="17">
        <v>45926</v>
      </c>
      <c r="C56" s="22">
        <v>1244</v>
      </c>
      <c r="D56" s="18" t="s">
        <v>62</v>
      </c>
      <c r="E56" s="23" t="s">
        <v>44</v>
      </c>
      <c r="F56" s="16"/>
      <c r="G56" s="20">
        <v>-73124.55</v>
      </c>
      <c r="H56" s="20">
        <f t="shared" si="0"/>
        <v>80512580.819999978</v>
      </c>
      <c r="I56" s="21"/>
      <c r="J56" s="16"/>
      <c r="K56" s="16"/>
    </row>
    <row r="57" spans="1:11" ht="33" customHeight="1" x14ac:dyDescent="0.25">
      <c r="A57" s="16"/>
      <c r="B57" s="17">
        <v>45929</v>
      </c>
      <c r="C57" s="22">
        <v>1246</v>
      </c>
      <c r="D57" s="18" t="s">
        <v>62</v>
      </c>
      <c r="E57" s="23" t="s">
        <v>63</v>
      </c>
      <c r="F57" s="20"/>
      <c r="G57" s="20">
        <v>-25993.5</v>
      </c>
      <c r="H57" s="20">
        <f t="shared" si="0"/>
        <v>80486587.319999978</v>
      </c>
      <c r="I57" s="21"/>
      <c r="J57" s="16"/>
      <c r="K57" s="16"/>
    </row>
    <row r="58" spans="1:11" ht="33" customHeight="1" x14ac:dyDescent="0.25">
      <c r="A58" s="16"/>
      <c r="B58" s="17">
        <v>45930</v>
      </c>
      <c r="C58" s="22">
        <v>1252</v>
      </c>
      <c r="D58" s="18" t="s">
        <v>64</v>
      </c>
      <c r="E58" s="23" t="s">
        <v>65</v>
      </c>
      <c r="F58" s="20"/>
      <c r="G58" s="20">
        <v>-1554964.64</v>
      </c>
      <c r="H58" s="20">
        <f t="shared" si="0"/>
        <v>78931622.679999977</v>
      </c>
      <c r="I58" s="21"/>
      <c r="J58" s="16"/>
      <c r="K58" s="16"/>
    </row>
    <row r="59" spans="1:11" ht="15.75" customHeight="1" x14ac:dyDescent="0.25">
      <c r="A59" s="26"/>
      <c r="B59" s="17"/>
      <c r="C59" s="18"/>
      <c r="D59" s="18" t="s">
        <v>66</v>
      </c>
      <c r="E59" s="19" t="s">
        <v>67</v>
      </c>
      <c r="F59" s="26"/>
      <c r="G59" s="20">
        <v>-360</v>
      </c>
      <c r="H59" s="20">
        <f t="shared" si="0"/>
        <v>78931262.679999977</v>
      </c>
      <c r="I59" s="27"/>
      <c r="J59" s="26"/>
      <c r="K59" s="26"/>
    </row>
    <row r="60" spans="1:11" ht="15.75" customHeight="1" x14ac:dyDescent="0.25">
      <c r="A60" s="10"/>
      <c r="B60" s="56" t="s">
        <v>68</v>
      </c>
      <c r="C60" s="54"/>
      <c r="D60" s="54"/>
      <c r="E60" s="55"/>
      <c r="F60" s="28">
        <f t="shared" ref="F60:G60" si="1">SUM(F14:F59)</f>
        <v>19848160.240000002</v>
      </c>
      <c r="G60" s="28">
        <f t="shared" si="1"/>
        <v>-10778257.470000003</v>
      </c>
      <c r="H60" s="28">
        <f>SUM(F60:G60)</f>
        <v>9069902.7699999996</v>
      </c>
      <c r="I60" s="29"/>
      <c r="J60" s="30"/>
      <c r="K60" s="10"/>
    </row>
    <row r="61" spans="1:11" ht="16.5" customHeight="1" x14ac:dyDescent="0.25">
      <c r="A61" s="10"/>
      <c r="B61" s="17">
        <v>45107</v>
      </c>
      <c r="C61" s="18"/>
      <c r="D61" s="18">
        <v>4</v>
      </c>
      <c r="E61" s="31" t="s">
        <v>69</v>
      </c>
      <c r="F61" s="32">
        <v>906901</v>
      </c>
      <c r="G61" s="32">
        <v>0</v>
      </c>
      <c r="H61" s="33">
        <f t="shared" ref="H61:H69" si="2">+H60+F61+G61</f>
        <v>9976803.7699999996</v>
      </c>
      <c r="I61" s="30"/>
      <c r="J61" s="10"/>
      <c r="K61" s="10"/>
    </row>
    <row r="62" spans="1:11" ht="15.75" customHeight="1" x14ac:dyDescent="0.25">
      <c r="A62" s="10"/>
      <c r="B62" s="17">
        <v>45107</v>
      </c>
      <c r="C62" s="18"/>
      <c r="D62" s="18" t="s">
        <v>70</v>
      </c>
      <c r="E62" s="34" t="s">
        <v>71</v>
      </c>
      <c r="F62" s="32"/>
      <c r="G62" s="32"/>
      <c r="H62" s="33">
        <f t="shared" si="2"/>
        <v>9976803.7699999996</v>
      </c>
      <c r="I62" s="30"/>
      <c r="J62" s="10"/>
      <c r="K62" s="10"/>
    </row>
    <row r="63" spans="1:11" ht="15.75" customHeight="1" x14ac:dyDescent="0.25">
      <c r="A63" s="10"/>
      <c r="B63" s="17">
        <v>45107</v>
      </c>
      <c r="C63" s="18"/>
      <c r="D63" s="18" t="s">
        <v>72</v>
      </c>
      <c r="E63" s="35" t="s">
        <v>73</v>
      </c>
      <c r="F63" s="36">
        <v>9069901</v>
      </c>
      <c r="G63" s="36">
        <v>0</v>
      </c>
      <c r="H63" s="33">
        <f t="shared" si="2"/>
        <v>19046704.77</v>
      </c>
      <c r="I63" s="10"/>
      <c r="J63" s="10"/>
      <c r="K63" s="10"/>
    </row>
    <row r="64" spans="1:11" ht="15.75" customHeight="1" x14ac:dyDescent="0.25">
      <c r="A64" s="10"/>
      <c r="B64" s="17">
        <v>45107</v>
      </c>
      <c r="C64" s="18"/>
      <c r="D64" s="18" t="s">
        <v>74</v>
      </c>
      <c r="E64" s="35" t="s">
        <v>75</v>
      </c>
      <c r="F64" s="36">
        <v>0</v>
      </c>
      <c r="G64" s="36">
        <v>0</v>
      </c>
      <c r="H64" s="33">
        <f t="shared" si="2"/>
        <v>19046704.77</v>
      </c>
      <c r="I64" s="10"/>
      <c r="J64" s="10"/>
      <c r="K64" s="10"/>
    </row>
    <row r="65" spans="1:11" ht="15.75" customHeight="1" x14ac:dyDescent="0.25">
      <c r="A65" s="10"/>
      <c r="B65" s="17">
        <v>45107</v>
      </c>
      <c r="C65" s="18"/>
      <c r="D65" s="18" t="s">
        <v>76</v>
      </c>
      <c r="E65" s="34" t="s">
        <v>77</v>
      </c>
      <c r="F65" s="32"/>
      <c r="G65" s="32"/>
      <c r="H65" s="33">
        <f t="shared" si="2"/>
        <v>19046704.77</v>
      </c>
      <c r="I65" s="10"/>
      <c r="J65" s="10"/>
      <c r="K65" s="10"/>
    </row>
    <row r="66" spans="1:11" ht="15.75" customHeight="1" x14ac:dyDescent="0.25">
      <c r="A66" s="10"/>
      <c r="B66" s="17">
        <v>45107</v>
      </c>
      <c r="C66" s="18"/>
      <c r="D66" s="18" t="s">
        <v>78</v>
      </c>
      <c r="E66" s="35" t="s">
        <v>79</v>
      </c>
      <c r="F66" s="36">
        <v>431507</v>
      </c>
      <c r="G66" s="36"/>
      <c r="H66" s="33">
        <f t="shared" si="2"/>
        <v>19478211.77</v>
      </c>
      <c r="I66" s="10"/>
      <c r="J66" s="10"/>
      <c r="K66" s="10"/>
    </row>
    <row r="67" spans="1:11" ht="15.75" customHeight="1" x14ac:dyDescent="0.25">
      <c r="A67" s="10"/>
      <c r="B67" s="17">
        <v>45107</v>
      </c>
      <c r="C67" s="18"/>
      <c r="D67" s="18" t="s">
        <v>80</v>
      </c>
      <c r="E67" s="35" t="s">
        <v>81</v>
      </c>
      <c r="F67" s="36"/>
      <c r="G67" s="36">
        <v>0</v>
      </c>
      <c r="H67" s="33">
        <f t="shared" si="2"/>
        <v>19478211.77</v>
      </c>
      <c r="I67" s="10"/>
      <c r="J67" s="10"/>
      <c r="K67" s="10"/>
    </row>
    <row r="68" spans="1:11" ht="15.75" customHeight="1" x14ac:dyDescent="0.25">
      <c r="A68" s="1"/>
      <c r="B68" s="17">
        <v>45107</v>
      </c>
      <c r="C68" s="18"/>
      <c r="D68" s="18" t="s">
        <v>82</v>
      </c>
      <c r="E68" s="34" t="s">
        <v>83</v>
      </c>
      <c r="F68" s="32">
        <v>0</v>
      </c>
      <c r="G68" s="32">
        <v>0</v>
      </c>
      <c r="H68" s="33">
        <f t="shared" si="2"/>
        <v>19478211.77</v>
      </c>
      <c r="I68" s="1"/>
      <c r="J68" s="1"/>
      <c r="K68" s="1"/>
    </row>
    <row r="69" spans="1:11" ht="15.75" customHeight="1" x14ac:dyDescent="0.25">
      <c r="A69" s="1"/>
      <c r="B69" s="17">
        <v>45107</v>
      </c>
      <c r="C69" s="18"/>
      <c r="D69" s="18" t="s">
        <v>84</v>
      </c>
      <c r="E69" s="35" t="s">
        <v>85</v>
      </c>
      <c r="F69" s="36">
        <v>0</v>
      </c>
      <c r="G69" s="36">
        <v>0</v>
      </c>
      <c r="H69" s="33">
        <f t="shared" si="2"/>
        <v>19478211.77</v>
      </c>
      <c r="I69" s="1"/>
      <c r="J69" s="1"/>
      <c r="K69" s="1"/>
    </row>
    <row r="70" spans="1:11" ht="15.75" customHeight="1" x14ac:dyDescent="0.25">
      <c r="A70" s="1"/>
      <c r="B70" s="37"/>
      <c r="C70" s="37"/>
      <c r="D70" s="37"/>
      <c r="E70" s="38" t="s">
        <v>86</v>
      </c>
      <c r="F70" s="39">
        <v>0</v>
      </c>
      <c r="G70" s="39">
        <v>0</v>
      </c>
      <c r="H70" s="40">
        <f>+H69</f>
        <v>19478211.77</v>
      </c>
      <c r="I70" s="1"/>
      <c r="J70" s="1"/>
      <c r="K70" s="1"/>
    </row>
    <row r="71" spans="1:11" ht="15.75" customHeight="1" x14ac:dyDescent="0.25">
      <c r="A71" s="1"/>
      <c r="B71" s="53" t="s">
        <v>87</v>
      </c>
      <c r="C71" s="54"/>
      <c r="D71" s="54"/>
      <c r="E71" s="55"/>
      <c r="F71" s="41">
        <f>SUM(F14:F59)</f>
        <v>19848160.240000002</v>
      </c>
      <c r="G71" s="41">
        <f>SUM(G18:G59)</f>
        <v>-10778257.470000003</v>
      </c>
      <c r="H71" s="42">
        <f>$H59</f>
        <v>78931262.679999977</v>
      </c>
      <c r="I71" s="1"/>
      <c r="J71" s="1"/>
      <c r="K71" s="1"/>
    </row>
    <row r="72" spans="1:11" ht="15.75" customHeight="1" x14ac:dyDescent="0.25">
      <c r="A72" s="1"/>
      <c r="B72" s="1"/>
      <c r="C72" s="1"/>
      <c r="D72" s="1"/>
      <c r="E72" s="2"/>
      <c r="F72" s="15"/>
      <c r="G72" s="1"/>
      <c r="H72" s="2"/>
      <c r="I72" s="1"/>
      <c r="J72" s="1"/>
      <c r="K72" s="1"/>
    </row>
    <row r="73" spans="1:11" ht="15.75" customHeight="1" x14ac:dyDescent="0.25">
      <c r="A73" s="1"/>
      <c r="B73" s="1"/>
      <c r="C73" s="1"/>
      <c r="D73" s="1"/>
      <c r="E73" s="2"/>
      <c r="F73" s="1"/>
      <c r="G73" s="1"/>
      <c r="H73" s="2"/>
      <c r="I73" s="1"/>
      <c r="J73" s="1"/>
      <c r="K73" s="1"/>
    </row>
    <row r="74" spans="1:11" ht="15.75" customHeight="1" x14ac:dyDescent="0.25">
      <c r="A74" s="1"/>
      <c r="B74" s="1"/>
      <c r="C74" s="1"/>
      <c r="D74" s="1"/>
      <c r="E74" s="2"/>
      <c r="F74" s="1"/>
      <c r="G74" s="1"/>
      <c r="H74" s="2"/>
      <c r="I74" s="1"/>
      <c r="J74" s="1"/>
      <c r="K74" s="1"/>
    </row>
    <row r="75" spans="1:11" ht="15.75" customHeight="1" x14ac:dyDescent="0.25">
      <c r="A75" s="1"/>
      <c r="B75" s="1"/>
      <c r="C75" s="1"/>
      <c r="D75" s="1"/>
      <c r="E75" s="2"/>
      <c r="F75" s="1"/>
      <c r="G75" s="1"/>
      <c r="H75" s="2"/>
      <c r="I75" s="1"/>
      <c r="J75" s="1"/>
      <c r="K75" s="1"/>
    </row>
    <row r="76" spans="1:11" ht="15.75" customHeight="1" x14ac:dyDescent="0.25">
      <c r="A76" s="1"/>
      <c r="B76" s="1"/>
      <c r="C76" s="1"/>
      <c r="D76" s="1"/>
      <c r="E76" s="2"/>
      <c r="F76" s="1"/>
      <c r="G76" s="1"/>
      <c r="H76" s="2"/>
      <c r="I76" s="1"/>
      <c r="J76" s="1"/>
      <c r="K76" s="1"/>
    </row>
    <row r="77" spans="1:11" ht="21.75" customHeight="1" x14ac:dyDescent="0.35">
      <c r="A77" s="1"/>
      <c r="B77" s="1"/>
      <c r="C77" s="1"/>
      <c r="D77" s="1"/>
      <c r="E77" s="43" t="s">
        <v>88</v>
      </c>
      <c r="F77" s="1"/>
      <c r="G77" s="1"/>
      <c r="H77" s="2"/>
      <c r="I77" s="1"/>
      <c r="J77" s="1"/>
      <c r="K77" s="1"/>
    </row>
    <row r="78" spans="1:11" ht="15.75" customHeight="1" x14ac:dyDescent="0.35">
      <c r="A78" s="1"/>
      <c r="B78" s="1"/>
      <c r="C78" s="1"/>
      <c r="D78" s="1"/>
      <c r="E78" s="43" t="s">
        <v>89</v>
      </c>
      <c r="F78" s="1"/>
      <c r="G78" s="1"/>
      <c r="H78" s="2"/>
      <c r="I78" s="1"/>
      <c r="J78" s="1"/>
      <c r="K78" s="1"/>
    </row>
    <row r="79" spans="1:11" ht="15.75" customHeight="1" x14ac:dyDescent="0.25">
      <c r="A79" s="1"/>
      <c r="B79" s="1"/>
      <c r="C79" s="1"/>
      <c r="D79" s="1"/>
      <c r="E79" s="2"/>
      <c r="F79" s="1"/>
      <c r="G79" s="1"/>
      <c r="H79" s="2"/>
      <c r="I79" s="1"/>
      <c r="J79" s="1"/>
      <c r="K79" s="1"/>
    </row>
    <row r="80" spans="1:11" ht="15.75" customHeight="1" x14ac:dyDescent="0.25">
      <c r="A80" s="1"/>
      <c r="B80" s="1"/>
      <c r="C80" s="1"/>
      <c r="D80" s="1"/>
      <c r="E80" s="2"/>
      <c r="F80" s="1"/>
      <c r="G80" s="1"/>
      <c r="H80" s="2"/>
      <c r="I80" s="1"/>
      <c r="J80" s="1"/>
      <c r="K80" s="1"/>
    </row>
    <row r="81" spans="1:11" ht="15.75" customHeight="1" x14ac:dyDescent="0.25">
      <c r="A81" s="1"/>
      <c r="B81" s="1"/>
      <c r="C81" s="1"/>
      <c r="D81" s="1"/>
      <c r="E81" s="2"/>
      <c r="F81" s="1"/>
      <c r="G81" s="1"/>
      <c r="H81" s="2"/>
      <c r="I81" s="1"/>
      <c r="J81" s="1"/>
      <c r="K81" s="1"/>
    </row>
    <row r="82" spans="1:11" ht="15.75" customHeight="1" x14ac:dyDescent="0.25">
      <c r="A82" s="1"/>
      <c r="B82" s="1"/>
      <c r="C82" s="1"/>
      <c r="D82" s="1"/>
      <c r="E82" s="2"/>
      <c r="F82" s="1"/>
      <c r="G82" s="1"/>
      <c r="H82" s="2"/>
      <c r="I82" s="1"/>
      <c r="J82" s="1"/>
      <c r="K82" s="1"/>
    </row>
    <row r="83" spans="1:11" ht="15.75" customHeight="1" x14ac:dyDescent="0.25">
      <c r="A83" s="1"/>
      <c r="B83" s="1"/>
      <c r="C83" s="1"/>
      <c r="D83" s="1"/>
      <c r="E83" s="2"/>
      <c r="F83" s="1"/>
      <c r="G83" s="1"/>
      <c r="H83" s="2"/>
      <c r="I83" s="1"/>
      <c r="J83" s="1"/>
      <c r="K83" s="1"/>
    </row>
    <row r="84" spans="1:11" ht="15.75" customHeight="1" x14ac:dyDescent="0.25">
      <c r="A84" s="1"/>
      <c r="B84" s="1"/>
      <c r="C84" s="1"/>
      <c r="D84" s="1"/>
      <c r="E84" s="2"/>
      <c r="F84" s="1"/>
      <c r="G84" s="1"/>
      <c r="H84" s="2"/>
      <c r="I84" s="1"/>
      <c r="J84" s="1"/>
      <c r="K84" s="1"/>
    </row>
    <row r="85" spans="1:11" ht="15.75" customHeight="1" x14ac:dyDescent="0.25">
      <c r="A85" s="1"/>
      <c r="B85" s="1"/>
      <c r="C85" s="1"/>
      <c r="D85" s="1"/>
      <c r="E85" s="2"/>
      <c r="F85" s="1"/>
      <c r="G85" s="1"/>
      <c r="H85" s="2"/>
      <c r="I85" s="1"/>
      <c r="J85" s="1"/>
      <c r="K85" s="1"/>
    </row>
    <row r="86" spans="1:11" ht="15.75" customHeight="1" x14ac:dyDescent="0.25">
      <c r="A86" s="1"/>
      <c r="B86" s="1"/>
      <c r="C86" s="1"/>
      <c r="D86" s="1"/>
      <c r="E86" s="2"/>
      <c r="F86" s="1"/>
      <c r="G86" s="1"/>
      <c r="H86" s="2"/>
      <c r="I86" s="1"/>
      <c r="J86" s="1"/>
      <c r="K86" s="1"/>
    </row>
    <row r="87" spans="1:11" ht="15.75" customHeight="1" x14ac:dyDescent="0.25">
      <c r="A87" s="1"/>
      <c r="B87" s="1"/>
      <c r="C87" s="1"/>
      <c r="D87" s="1"/>
      <c r="E87" s="2"/>
      <c r="F87" s="1"/>
      <c r="G87" s="1"/>
      <c r="H87" s="2"/>
      <c r="I87" s="1"/>
      <c r="J87" s="1"/>
      <c r="K87" s="1"/>
    </row>
    <row r="88" spans="1:11" ht="15.75" customHeight="1" x14ac:dyDescent="0.25">
      <c r="A88" s="1"/>
      <c r="B88" s="1"/>
      <c r="C88" s="1"/>
      <c r="D88" s="1"/>
      <c r="E88" s="2"/>
      <c r="F88" s="1"/>
      <c r="G88" s="1"/>
      <c r="H88" s="2"/>
      <c r="I88" s="1"/>
      <c r="J88" s="1"/>
      <c r="K88" s="1"/>
    </row>
    <row r="89" spans="1:11" ht="15.75" customHeight="1" x14ac:dyDescent="0.25">
      <c r="A89" s="1"/>
      <c r="B89" s="1"/>
      <c r="C89" s="1"/>
      <c r="D89" s="1"/>
      <c r="E89" s="2"/>
      <c r="F89" s="1"/>
      <c r="G89" s="1"/>
      <c r="H89" s="2"/>
      <c r="I89" s="1"/>
      <c r="J89" s="1"/>
      <c r="K89" s="1"/>
    </row>
    <row r="90" spans="1:11" ht="15.75" customHeight="1" x14ac:dyDescent="0.25">
      <c r="A90" s="1"/>
      <c r="B90" s="1"/>
      <c r="C90" s="1"/>
      <c r="D90" s="1"/>
      <c r="E90" s="2"/>
      <c r="F90" s="1"/>
      <c r="G90" s="1"/>
      <c r="H90" s="2"/>
      <c r="I90" s="1"/>
      <c r="J90" s="1"/>
      <c r="K90" s="1"/>
    </row>
    <row r="91" spans="1:11" ht="15.75" customHeight="1" x14ac:dyDescent="0.25">
      <c r="A91" s="1"/>
      <c r="B91" s="1"/>
      <c r="C91" s="1"/>
      <c r="D91" s="1"/>
      <c r="E91" s="2"/>
      <c r="F91" s="1"/>
      <c r="G91" s="1"/>
      <c r="H91" s="2"/>
      <c r="I91" s="1"/>
      <c r="J91" s="1"/>
      <c r="K91" s="1"/>
    </row>
    <row r="92" spans="1:11" ht="15.75" customHeight="1" x14ac:dyDescent="0.25">
      <c r="A92" s="1"/>
      <c r="B92" s="1"/>
      <c r="C92" s="1"/>
      <c r="D92" s="1"/>
      <c r="E92" s="2"/>
      <c r="F92" s="1"/>
      <c r="G92" s="1"/>
      <c r="H92" s="2"/>
      <c r="I92" s="1"/>
      <c r="J92" s="1"/>
      <c r="K92" s="1"/>
    </row>
    <row r="93" spans="1:11" ht="15.75" customHeight="1" x14ac:dyDescent="0.25">
      <c r="A93" s="1"/>
      <c r="B93" s="1"/>
      <c r="C93" s="1"/>
      <c r="D93" s="1"/>
      <c r="E93" s="2"/>
      <c r="F93" s="1"/>
      <c r="G93" s="1"/>
      <c r="H93" s="2"/>
      <c r="I93" s="1"/>
      <c r="J93" s="1"/>
      <c r="K93" s="1"/>
    </row>
    <row r="94" spans="1:11" ht="15.75" customHeight="1" x14ac:dyDescent="0.25">
      <c r="A94" s="1"/>
      <c r="B94" s="1"/>
      <c r="C94" s="1"/>
      <c r="D94" s="1"/>
      <c r="E94" s="2"/>
      <c r="F94" s="1"/>
      <c r="G94" s="1"/>
      <c r="H94" s="2"/>
      <c r="I94" s="1"/>
      <c r="J94" s="1"/>
      <c r="K94" s="1"/>
    </row>
    <row r="95" spans="1:11" ht="15.75" customHeight="1" x14ac:dyDescent="0.25">
      <c r="A95" s="1"/>
      <c r="B95" s="1"/>
      <c r="C95" s="1"/>
      <c r="D95" s="1"/>
      <c r="E95" s="2"/>
      <c r="F95" s="1"/>
      <c r="G95" s="1"/>
      <c r="H95" s="2"/>
      <c r="I95" s="1"/>
      <c r="J95" s="1"/>
      <c r="K95" s="1"/>
    </row>
    <row r="96" spans="1:11" ht="15.75" customHeight="1" x14ac:dyDescent="0.25">
      <c r="A96" s="1"/>
      <c r="B96" s="1"/>
      <c r="C96" s="1"/>
      <c r="D96" s="1"/>
      <c r="E96" s="2"/>
      <c r="F96" s="1"/>
      <c r="G96" s="1"/>
      <c r="H96" s="2"/>
      <c r="I96" s="1"/>
      <c r="J96" s="1"/>
      <c r="K96" s="1"/>
    </row>
    <row r="97" spans="1:11" ht="15.75" customHeight="1" x14ac:dyDescent="0.25">
      <c r="A97" s="1"/>
      <c r="B97" s="1"/>
      <c r="C97" s="1"/>
      <c r="D97" s="1"/>
      <c r="E97" s="2"/>
      <c r="F97" s="1"/>
      <c r="G97" s="1"/>
      <c r="H97" s="2"/>
      <c r="I97" s="1"/>
      <c r="J97" s="1"/>
      <c r="K97" s="1"/>
    </row>
    <row r="98" spans="1:11" ht="15.75" customHeight="1" x14ac:dyDescent="0.25">
      <c r="A98" s="1"/>
      <c r="B98" s="1"/>
      <c r="C98" s="1"/>
      <c r="D98" s="1"/>
      <c r="E98" s="2"/>
      <c r="F98" s="1"/>
      <c r="G98" s="1"/>
      <c r="H98" s="2"/>
      <c r="I98" s="1"/>
      <c r="J98" s="1"/>
      <c r="K98" s="1"/>
    </row>
  </sheetData>
  <mergeCells count="11">
    <mergeCell ref="B71:E71"/>
    <mergeCell ref="B60:E60"/>
    <mergeCell ref="B8:H8"/>
    <mergeCell ref="B9:H9"/>
    <mergeCell ref="B10:H10"/>
    <mergeCell ref="B11:H11"/>
    <mergeCell ref="B12:B13"/>
    <mergeCell ref="C12:C13"/>
    <mergeCell ref="D12:D13"/>
    <mergeCell ref="F12:F13"/>
    <mergeCell ref="G12:G13"/>
  </mergeCells>
  <printOptions horizontalCentered="1"/>
  <pageMargins left="0.70866141732283472" right="0.70866141732283472" top="0.39370078740157483" bottom="0.74803149606299213" header="0" footer="0"/>
  <pageSetup scale="48" fitToHeight="0" pageOrder="overThenDown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SEPTIEMBRE 2025</vt:lpstr>
      <vt:lpstr>'SEPTIEMBRE 2025'!Área_de_impresión</vt:lpstr>
    </vt:vector>
  </TitlesOfParts>
  <Company>IGN-JJHM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Evelin Castro</dc:creator>
  <cp:lastModifiedBy>Admin</cp:lastModifiedBy>
  <cp:lastPrinted>2025-10-16T21:42:43Z</cp:lastPrinted>
  <dcterms:created xsi:type="dcterms:W3CDTF">2022-04-04T13:01:07Z</dcterms:created>
  <dcterms:modified xsi:type="dcterms:W3CDTF">2025-10-16T21:43:30Z</dcterms:modified>
</cp:coreProperties>
</file>