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2024'!$A$1:$H$74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H13" i="1"/>
  <c r="H14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F64" i="1"/>
  <c r="F54" i="1"/>
  <c r="F53" i="1" l="1"/>
  <c r="H53" i="1" s="1"/>
  <c r="H54" i="1" s="1"/>
  <c r="G64" i="1" l="1"/>
  <c r="H55" i="1" l="1"/>
  <c r="H56" i="1" s="1"/>
  <c r="H57" i="1" s="1"/>
  <c r="H58" i="1" s="1"/>
  <c r="H59" i="1" s="1"/>
  <c r="H60" i="1" s="1"/>
  <c r="H61" i="1" s="1"/>
  <c r="H62" i="1" s="1"/>
  <c r="H63" i="1" s="1"/>
  <c r="H64" i="1" l="1"/>
</calcChain>
</file>

<file path=xl/sharedStrings.xml><?xml version="1.0" encoding="utf-8"?>
<sst xmlns="http://schemas.openxmlformats.org/spreadsheetml/2006/main" count="143" uniqueCount="83">
  <si>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</si>
  <si>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</si>
  <si>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</si>
  <si>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</si>
  <si>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</si>
  <si>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</si>
  <si>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</si>
  <si>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</si>
  <si>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</si>
  <si>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</si>
  <si>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</si>
  <si>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</si>
  <si>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</si>
  <si>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</si>
  <si>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</si>
  <si>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</si>
  <si>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</si>
  <si>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</si>
  <si>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</si>
  <si>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</si>
  <si>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</si>
  <si>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</si>
  <si>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</si>
  <si>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</si>
  <si>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</si>
  <si>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</si>
  <si>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</si>
  <si>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</si>
  <si>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</si>
  <si>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</si>
  <si>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</si>
  <si>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</si>
  <si>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</si>
  <si>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</si>
  <si>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</si>
  <si>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</si>
  <si>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</si>
  <si>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</si>
  <si>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</si>
  <si>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</si>
  <si>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</si>
  <si>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</si>
  <si>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</si>
  <si>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</si>
  <si>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</si>
  <si>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</si>
  <si>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</si>
  <si>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</si>
  <si>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2.3.9.8.02</t>
  </si>
  <si>
    <t>2.2.8.2.01</t>
  </si>
  <si>
    <t>2.2.1.7.01</t>
  </si>
  <si>
    <t>2.2.1.8.01</t>
  </si>
  <si>
    <t>AYUNTAMIENTO SANTO DOMINGO ESTE</t>
  </si>
  <si>
    <t>GRUPO ALASKA ,SA</t>
  </si>
  <si>
    <t>2.1.1.2.11</t>
  </si>
  <si>
    <t>2.3.9.8.01</t>
  </si>
  <si>
    <t>2.6.5.7.01</t>
  </si>
  <si>
    <t>2.1.1.2.08</t>
  </si>
  <si>
    <t xml:space="preserve">DAN WORLD </t>
  </si>
  <si>
    <t>CORPORACION DEL ACUEDUCTO Y ALCANTARILLADO DE SANTO SOMINGO</t>
  </si>
  <si>
    <t xml:space="preserve">SEGUROS SURA </t>
  </si>
  <si>
    <t>2.3.2.3.01</t>
  </si>
  <si>
    <t>PROVEEDORES DEL CARIBE</t>
  </si>
  <si>
    <t>ALTICE DOMINICANA</t>
  </si>
  <si>
    <t xml:space="preserve">COMPAÑÍA DOMINICANA DE TELEFONOS C POR A </t>
  </si>
  <si>
    <t xml:space="preserve">EVELMAR COMERCIAL </t>
  </si>
  <si>
    <t xml:space="preserve">AGESTA CONSULTING GROUP </t>
  </si>
  <si>
    <t>31/12/2024</t>
  </si>
  <si>
    <t>16/1/2025</t>
  </si>
  <si>
    <t>17/1/2025</t>
  </si>
  <si>
    <t>20/1/2025</t>
  </si>
  <si>
    <t>2.1.1.4.01</t>
  </si>
  <si>
    <t>22/1/2025</t>
  </si>
  <si>
    <t>24/1/2025</t>
  </si>
  <si>
    <t>28/1/2025</t>
  </si>
  <si>
    <t>2.6.3.1.01</t>
  </si>
  <si>
    <t>INVERSIONES FURO, EIRL</t>
  </si>
  <si>
    <t>29/1/2025</t>
  </si>
  <si>
    <t>2.6.6.2.01</t>
  </si>
  <si>
    <t>30/1/2025</t>
  </si>
  <si>
    <t>Ingresos - Egresos - Enero 2025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</si>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</sst>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1279072</xdr:colOff>
      <xdr:row>0</xdr:row>
      <xdr:rowOff>34041</xdr:rowOff>
    </xdr:from>
    <xdr:to>
      <xdr:col>5</xdr:col>
      <xdr:colOff>217715</xdr:colOff>
      <xdr:row>6</xdr:row>
      <xdr:rowOff>163285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465" y="34041"/>
          <a:ext cx="4218214" cy="1353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72"/>
  <sheetViews>
    <sheetView showGridLines="0" tabSelected="1" topLeftCell="A48" zoomScale="70" zoomScaleNormal="70" workbookViewId="0">
      <selection activeCell="E71" sqref="E71"/>
    </sheetView>
  </sheetViews>
  <sheetFormatPr baseColWidth="10" defaultColWidth="70" defaultRowHeight="15.75" x14ac:dyDescent="0.25"/>
  <cols>
    <col min="1" max="1" width="9" style="10" customWidth="1"/>
    <col min="2" max="2" width="17.7109375" style="10" customWidth="1"/>
    <col min="3" max="3" width="17" style="10" customWidth="1"/>
    <col min="4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5" spans="1:10" s="3" customFormat="1" x14ac:dyDescent="0.25">
      <c r="A5" s="1"/>
      <c r="B5" s="1"/>
      <c r="C5" s="2"/>
      <c r="D5" s="2"/>
      <c r="E5" s="1"/>
      <c r="F5" s="2"/>
      <c r="G5" s="2"/>
      <c r="H5" s="1"/>
    </row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5" customFormat="1" x14ac:dyDescent="0.25">
      <c r="A7" s="4"/>
      <c r="B7" s="54"/>
      <c r="C7" s="54"/>
      <c r="D7" s="54"/>
      <c r="E7" s="54"/>
      <c r="F7" s="54"/>
      <c r="G7" s="54"/>
      <c r="H7" s="54"/>
    </row>
    <row r="8" spans="1:10" s="5" customFormat="1" ht="20.25" x14ac:dyDescent="0.3">
      <c r="A8" s="4"/>
      <c r="B8" s="55" t="s">
        <v>80</v>
      </c>
      <c r="C8" s="55"/>
      <c r="D8" s="55"/>
      <c r="E8" s="55"/>
      <c r="F8" s="55"/>
      <c r="G8" s="55"/>
      <c r="H8" s="55"/>
    </row>
    <row r="9" spans="1:10" s="7" customFormat="1" x14ac:dyDescent="0.25">
      <c r="A9" s="6"/>
      <c r="B9" s="56"/>
      <c r="C9" s="54"/>
      <c r="D9" s="54"/>
      <c r="E9" s="54"/>
      <c r="F9" s="54"/>
      <c r="G9" s="54"/>
      <c r="H9" s="54"/>
    </row>
    <row r="10" spans="1:10" s="7" customFormat="1" ht="20.25" x14ac:dyDescent="0.3">
      <c r="A10" s="6"/>
      <c r="B10" s="55" t="s">
        <v>32</v>
      </c>
      <c r="C10" s="55"/>
      <c r="D10" s="55"/>
      <c r="E10" s="55"/>
      <c r="F10" s="55"/>
      <c r="G10" s="55"/>
      <c r="H10" s="55"/>
      <c r="I10" s="38"/>
    </row>
    <row r="11" spans="1:10" x14ac:dyDescent="0.25">
      <c r="A11" s="8"/>
      <c r="B11" s="57" t="s">
        <v>0</v>
      </c>
      <c r="C11" s="57" t="s">
        <v>1</v>
      </c>
      <c r="D11" s="57" t="s">
        <v>2</v>
      </c>
      <c r="E11" s="9" t="s">
        <v>3</v>
      </c>
      <c r="F11" s="57" t="s">
        <v>4</v>
      </c>
      <c r="G11" s="59" t="s">
        <v>5</v>
      </c>
      <c r="H11" s="9" t="s">
        <v>6</v>
      </c>
    </row>
    <row r="12" spans="1:10" x14ac:dyDescent="0.25">
      <c r="A12" s="8"/>
      <c r="B12" s="58"/>
      <c r="C12" s="58"/>
      <c r="D12" s="58"/>
      <c r="E12" s="11" t="s">
        <v>7</v>
      </c>
      <c r="F12" s="58"/>
      <c r="G12" s="60"/>
      <c r="H12" s="41">
        <v>27292488</v>
      </c>
      <c r="I12" s="40"/>
      <c r="J12" s="37"/>
    </row>
    <row r="13" spans="1:10" s="12" customFormat="1" ht="18" customHeight="1" x14ac:dyDescent="0.25">
      <c r="B13" s="13">
        <v>45455</v>
      </c>
      <c r="C13" s="14">
        <v>9794</v>
      </c>
      <c r="D13" s="14" t="s">
        <v>33</v>
      </c>
      <c r="E13" s="15" t="s">
        <v>34</v>
      </c>
      <c r="F13" s="16"/>
      <c r="G13" s="16"/>
      <c r="H13" s="16">
        <f>+H12+F13+G13</f>
        <v>27292488</v>
      </c>
      <c r="I13" s="39"/>
    </row>
    <row r="14" spans="1:10" s="12" customFormat="1" ht="18" customHeight="1" x14ac:dyDescent="0.25">
      <c r="B14" s="13">
        <v>45547</v>
      </c>
      <c r="C14" s="14">
        <v>9803</v>
      </c>
      <c r="D14" s="14" t="s">
        <v>8</v>
      </c>
      <c r="E14" s="15" t="s">
        <v>35</v>
      </c>
      <c r="F14" s="16"/>
      <c r="G14" s="16"/>
      <c r="H14" s="16">
        <f t="shared" ref="H14:H15" si="0">+H13+F14+G14</f>
        <v>27292488</v>
      </c>
      <c r="I14" s="39"/>
    </row>
    <row r="15" spans="1:10" s="12" customFormat="1" ht="18" customHeight="1" x14ac:dyDescent="0.25">
      <c r="B15" s="13"/>
      <c r="C15" s="14"/>
      <c r="D15" s="14"/>
      <c r="E15" s="15" t="s">
        <v>35</v>
      </c>
      <c r="F15" s="16"/>
      <c r="G15" s="16"/>
      <c r="H15" s="16">
        <f t="shared" si="0"/>
        <v>27292488</v>
      </c>
      <c r="I15" s="39"/>
    </row>
    <row r="16" spans="1:10" s="12" customFormat="1" ht="18" customHeight="1" x14ac:dyDescent="0.25">
      <c r="B16" s="13" t="s">
        <v>67</v>
      </c>
      <c r="C16" s="35" t="s">
        <v>38</v>
      </c>
      <c r="D16" s="35" t="s">
        <v>36</v>
      </c>
      <c r="E16" s="36" t="s">
        <v>37</v>
      </c>
      <c r="F16" s="16">
        <v>4853395</v>
      </c>
      <c r="G16" s="34"/>
      <c r="H16" s="16">
        <f>+H15+F16+G16</f>
        <v>32145883</v>
      </c>
      <c r="I16" s="39"/>
    </row>
    <row r="17" spans="2:9" s="12" customFormat="1" ht="33" customHeight="1" x14ac:dyDescent="0.25">
      <c r="B17" s="13" t="s">
        <v>68</v>
      </c>
      <c r="C17" s="35">
        <v>11</v>
      </c>
      <c r="D17" s="14" t="s">
        <v>50</v>
      </c>
      <c r="E17" s="15" t="s">
        <v>59</v>
      </c>
      <c r="F17" s="16"/>
      <c r="G17" s="16">
        <v>-9358</v>
      </c>
      <c r="H17" s="16">
        <f t="shared" ref="H17:H52" si="1">+H16+F17+G17</f>
        <v>32136525</v>
      </c>
      <c r="I17" s="39"/>
    </row>
    <row r="18" spans="2:9" s="12" customFormat="1" ht="25.5" customHeight="1" x14ac:dyDescent="0.25">
      <c r="B18" s="13" t="s">
        <v>68</v>
      </c>
      <c r="C18" s="35">
        <v>13</v>
      </c>
      <c r="D18" s="14" t="s">
        <v>44</v>
      </c>
      <c r="E18" s="36" t="s">
        <v>60</v>
      </c>
      <c r="F18" s="16"/>
      <c r="G18" s="16">
        <v>-10085.040000000001</v>
      </c>
      <c r="H18" s="16">
        <f t="shared" si="1"/>
        <v>32126439.960000001</v>
      </c>
      <c r="I18" s="39"/>
    </row>
    <row r="19" spans="2:9" s="12" customFormat="1" ht="21" customHeight="1" x14ac:dyDescent="0.25">
      <c r="B19" s="13" t="s">
        <v>69</v>
      </c>
      <c r="C19" s="35">
        <v>25</v>
      </c>
      <c r="D19" s="14" t="s">
        <v>45</v>
      </c>
      <c r="E19" s="36" t="s">
        <v>53</v>
      </c>
      <c r="F19" s="16"/>
      <c r="G19" s="16">
        <v>-2961</v>
      </c>
      <c r="H19" s="16">
        <f t="shared" si="1"/>
        <v>32123478.960000001</v>
      </c>
      <c r="I19" s="39"/>
    </row>
    <row r="20" spans="2:9" s="12" customFormat="1" ht="27.75" customHeight="1" x14ac:dyDescent="0.25">
      <c r="B20" s="13" t="s">
        <v>70</v>
      </c>
      <c r="C20" s="35">
        <v>27</v>
      </c>
      <c r="D20" s="14" t="s">
        <v>46</v>
      </c>
      <c r="E20" s="15" t="s">
        <v>39</v>
      </c>
      <c r="F20" s="16"/>
      <c r="G20" s="16">
        <v>-3580166.67</v>
      </c>
      <c r="H20" s="16">
        <f t="shared" si="1"/>
        <v>28543312.289999999</v>
      </c>
      <c r="I20" s="39"/>
    </row>
    <row r="21" spans="2:9" s="12" customFormat="1" ht="25.5" customHeight="1" x14ac:dyDescent="0.25">
      <c r="B21" s="13" t="s">
        <v>70</v>
      </c>
      <c r="C21" s="35">
        <v>27</v>
      </c>
      <c r="D21" s="14" t="s">
        <v>10</v>
      </c>
      <c r="E21" s="15" t="s">
        <v>39</v>
      </c>
      <c r="F21" s="16"/>
      <c r="G21" s="16">
        <v>-253833.82</v>
      </c>
      <c r="H21" s="16">
        <f t="shared" si="1"/>
        <v>28289478.469999999</v>
      </c>
      <c r="I21" s="39"/>
    </row>
    <row r="22" spans="2:9" s="12" customFormat="1" ht="27" customHeight="1" x14ac:dyDescent="0.25">
      <c r="B22" s="13" t="s">
        <v>70</v>
      </c>
      <c r="C22" s="35">
        <v>27</v>
      </c>
      <c r="D22" s="14" t="s">
        <v>9</v>
      </c>
      <c r="E22" s="15" t="s">
        <v>39</v>
      </c>
      <c r="F22" s="16"/>
      <c r="G22" s="16">
        <v>-254191.83</v>
      </c>
      <c r="H22" s="16">
        <f t="shared" si="1"/>
        <v>28035286.640000001</v>
      </c>
      <c r="I22" s="39"/>
    </row>
    <row r="23" spans="2:9" s="12" customFormat="1" ht="27" customHeight="1" x14ac:dyDescent="0.25">
      <c r="B23" s="13" t="s">
        <v>70</v>
      </c>
      <c r="C23" s="35">
        <v>27</v>
      </c>
      <c r="D23" s="14" t="s">
        <v>11</v>
      </c>
      <c r="E23" s="15" t="s">
        <v>39</v>
      </c>
      <c r="F23" s="16"/>
      <c r="G23" s="16">
        <v>-37064.720000000001</v>
      </c>
      <c r="H23" s="16">
        <f t="shared" si="1"/>
        <v>27998221.920000002</v>
      </c>
      <c r="I23" s="39"/>
    </row>
    <row r="24" spans="2:9" s="12" customFormat="1" ht="24" customHeight="1" x14ac:dyDescent="0.25">
      <c r="B24" s="13" t="s">
        <v>70</v>
      </c>
      <c r="C24" s="35">
        <v>29</v>
      </c>
      <c r="D24" s="14" t="s">
        <v>43</v>
      </c>
      <c r="E24" s="36" t="s">
        <v>39</v>
      </c>
      <c r="F24" s="16"/>
      <c r="G24" s="16">
        <v>-111000</v>
      </c>
      <c r="H24" s="16">
        <f t="shared" si="1"/>
        <v>27887221.920000002</v>
      </c>
      <c r="I24" s="39"/>
    </row>
    <row r="25" spans="2:9" s="12" customFormat="1" ht="25.5" customHeight="1" x14ac:dyDescent="0.25">
      <c r="B25" s="13" t="s">
        <v>70</v>
      </c>
      <c r="C25" s="35">
        <v>31</v>
      </c>
      <c r="D25" s="14" t="s">
        <v>41</v>
      </c>
      <c r="E25" s="36" t="s">
        <v>39</v>
      </c>
      <c r="F25" s="16"/>
      <c r="G25" s="16">
        <v>-49350</v>
      </c>
      <c r="H25" s="16">
        <f t="shared" si="1"/>
        <v>27837871.920000002</v>
      </c>
      <c r="I25" s="39"/>
    </row>
    <row r="26" spans="2:9" s="12" customFormat="1" ht="28.5" customHeight="1" x14ac:dyDescent="0.25">
      <c r="B26" s="13" t="s">
        <v>70</v>
      </c>
      <c r="C26" s="35">
        <v>31</v>
      </c>
      <c r="D26" s="14" t="s">
        <v>10</v>
      </c>
      <c r="E26" s="36" t="s">
        <v>39</v>
      </c>
      <c r="F26" s="16"/>
      <c r="G26" s="16">
        <v>-3498.92</v>
      </c>
      <c r="H26" s="16">
        <f t="shared" si="1"/>
        <v>27834373</v>
      </c>
      <c r="I26" s="39"/>
    </row>
    <row r="27" spans="2:9" s="12" customFormat="1" ht="28.5" customHeight="1" x14ac:dyDescent="0.25">
      <c r="B27" s="13" t="s">
        <v>70</v>
      </c>
      <c r="C27" s="35">
        <v>31</v>
      </c>
      <c r="D27" s="14" t="s">
        <v>9</v>
      </c>
      <c r="E27" s="36" t="s">
        <v>39</v>
      </c>
      <c r="F27" s="16"/>
      <c r="G27" s="16">
        <v>-3503.85</v>
      </c>
      <c r="H27" s="16">
        <f t="shared" si="1"/>
        <v>27830869.149999999</v>
      </c>
      <c r="I27" s="39"/>
    </row>
    <row r="28" spans="2:9" s="12" customFormat="1" ht="28.5" customHeight="1" x14ac:dyDescent="0.25">
      <c r="B28" s="13" t="s">
        <v>70</v>
      </c>
      <c r="C28" s="35">
        <v>31</v>
      </c>
      <c r="D28" s="14" t="s">
        <v>11</v>
      </c>
      <c r="E28" s="36" t="s">
        <v>39</v>
      </c>
      <c r="F28" s="16"/>
      <c r="G28" s="16">
        <v>-592.20000000000005</v>
      </c>
      <c r="H28" s="16">
        <f t="shared" si="1"/>
        <v>27830276.949999999</v>
      </c>
      <c r="I28" s="39"/>
    </row>
    <row r="29" spans="2:9" s="12" customFormat="1" ht="27" customHeight="1" x14ac:dyDescent="0.25">
      <c r="B29" s="13" t="s">
        <v>70</v>
      </c>
      <c r="C29" s="35">
        <v>33</v>
      </c>
      <c r="D29" s="14" t="s">
        <v>44</v>
      </c>
      <c r="E29" s="36" t="s">
        <v>58</v>
      </c>
      <c r="F29" s="16"/>
      <c r="G29" s="16">
        <v>-17267.32</v>
      </c>
      <c r="H29" s="16">
        <f t="shared" si="1"/>
        <v>27813009.629999999</v>
      </c>
      <c r="I29" s="39"/>
    </row>
    <row r="30" spans="2:9" s="12" customFormat="1" ht="28.5" customHeight="1" x14ac:dyDescent="0.25">
      <c r="B30" s="13" t="s">
        <v>70</v>
      </c>
      <c r="C30" s="35">
        <v>35</v>
      </c>
      <c r="D30" s="14" t="s">
        <v>71</v>
      </c>
      <c r="E30" s="36" t="s">
        <v>39</v>
      </c>
      <c r="F30" s="16"/>
      <c r="G30" s="16">
        <v>-23333.33</v>
      </c>
      <c r="H30" s="16">
        <f t="shared" si="1"/>
        <v>27789676.300000001</v>
      </c>
      <c r="I30" s="39"/>
    </row>
    <row r="31" spans="2:9" s="12" customFormat="1" ht="26.25" customHeight="1" x14ac:dyDescent="0.25">
      <c r="B31" s="13" t="s">
        <v>72</v>
      </c>
      <c r="C31" s="35">
        <v>38</v>
      </c>
      <c r="D31" s="14" t="s">
        <v>57</v>
      </c>
      <c r="E31" s="15" t="s">
        <v>39</v>
      </c>
      <c r="F31" s="16"/>
      <c r="G31" s="16">
        <v>-613000</v>
      </c>
      <c r="H31" s="16">
        <f t="shared" si="1"/>
        <v>27176676.300000001</v>
      </c>
      <c r="I31" s="39"/>
    </row>
    <row r="32" spans="2:9" s="12" customFormat="1" ht="25.5" customHeight="1" x14ac:dyDescent="0.25">
      <c r="B32" s="13" t="s">
        <v>72</v>
      </c>
      <c r="C32" s="35">
        <v>38</v>
      </c>
      <c r="D32" s="14" t="s">
        <v>10</v>
      </c>
      <c r="E32" s="36" t="s">
        <v>39</v>
      </c>
      <c r="F32" s="16"/>
      <c r="G32" s="16">
        <v>-43461.7</v>
      </c>
      <c r="H32" s="16">
        <f t="shared" si="1"/>
        <v>27133214.600000001</v>
      </c>
      <c r="I32" s="39"/>
    </row>
    <row r="33" spans="1:9" s="12" customFormat="1" ht="24" customHeight="1" x14ac:dyDescent="0.25">
      <c r="B33" s="13" t="s">
        <v>72</v>
      </c>
      <c r="C33" s="35">
        <v>38</v>
      </c>
      <c r="D33" s="14" t="s">
        <v>9</v>
      </c>
      <c r="E33" s="36" t="s">
        <v>39</v>
      </c>
      <c r="F33" s="16"/>
      <c r="G33" s="16">
        <v>-43523</v>
      </c>
      <c r="H33" s="16">
        <f t="shared" si="1"/>
        <v>27089691.600000001</v>
      </c>
      <c r="I33" s="39"/>
    </row>
    <row r="34" spans="1:9" s="12" customFormat="1" ht="27" customHeight="1" x14ac:dyDescent="0.25">
      <c r="B34" s="13" t="s">
        <v>72</v>
      </c>
      <c r="C34" s="35">
        <v>38</v>
      </c>
      <c r="D34" s="14" t="s">
        <v>11</v>
      </c>
      <c r="E34" s="36" t="s">
        <v>39</v>
      </c>
      <c r="F34" s="16"/>
      <c r="G34" s="16">
        <v>-6691.68</v>
      </c>
      <c r="H34" s="16">
        <f t="shared" si="1"/>
        <v>27082999.920000002</v>
      </c>
      <c r="I34" s="39"/>
    </row>
    <row r="35" spans="1:9" s="12" customFormat="1" ht="26.25" customHeight="1" x14ac:dyDescent="0.25">
      <c r="A35" s="12" t="s">
        <v>72</v>
      </c>
      <c r="B35" s="13" t="s">
        <v>72</v>
      </c>
      <c r="C35" s="35">
        <v>39</v>
      </c>
      <c r="D35" s="14" t="s">
        <v>40</v>
      </c>
      <c r="E35" s="36" t="s">
        <v>63</v>
      </c>
      <c r="F35" s="16"/>
      <c r="G35" s="16">
        <v>-63169.52</v>
      </c>
      <c r="H35" s="16">
        <f t="shared" si="1"/>
        <v>27019830.400000002</v>
      </c>
      <c r="I35" s="39"/>
    </row>
    <row r="36" spans="1:9" s="12" customFormat="1" ht="25.5" customHeight="1" x14ac:dyDescent="0.25">
      <c r="B36" s="13" t="s">
        <v>73</v>
      </c>
      <c r="C36" s="35">
        <v>65</v>
      </c>
      <c r="D36" s="14" t="s">
        <v>51</v>
      </c>
      <c r="E36" s="36" t="s">
        <v>52</v>
      </c>
      <c r="F36" s="16"/>
      <c r="G36" s="16">
        <v>-12000</v>
      </c>
      <c r="H36" s="16">
        <f t="shared" si="1"/>
        <v>27007830.400000002</v>
      </c>
      <c r="I36" s="39"/>
    </row>
    <row r="37" spans="1:9" s="12" customFormat="1" ht="26.25" customHeight="1" x14ac:dyDescent="0.25">
      <c r="B37" s="13" t="s">
        <v>73</v>
      </c>
      <c r="C37" s="35">
        <v>67</v>
      </c>
      <c r="D37" s="14" t="s">
        <v>54</v>
      </c>
      <c r="E37" s="36" t="s">
        <v>39</v>
      </c>
      <c r="F37" s="16"/>
      <c r="G37" s="16">
        <v>-13000</v>
      </c>
      <c r="H37" s="16">
        <f t="shared" si="1"/>
        <v>26994830.400000002</v>
      </c>
      <c r="I37" s="39"/>
    </row>
    <row r="38" spans="1:9" s="12" customFormat="1" ht="27" customHeight="1" x14ac:dyDescent="0.25">
      <c r="B38" s="13" t="s">
        <v>73</v>
      </c>
      <c r="C38" s="35">
        <v>67</v>
      </c>
      <c r="D38" s="14" t="s">
        <v>10</v>
      </c>
      <c r="E38" s="36" t="s">
        <v>39</v>
      </c>
      <c r="F38" s="16"/>
      <c r="G38" s="16">
        <v>-921.7</v>
      </c>
      <c r="H38" s="16">
        <f t="shared" si="1"/>
        <v>26993908.700000003</v>
      </c>
      <c r="I38" s="39"/>
    </row>
    <row r="39" spans="1:9" s="12" customFormat="1" ht="25.5" customHeight="1" x14ac:dyDescent="0.25">
      <c r="B39" s="13" t="s">
        <v>73</v>
      </c>
      <c r="C39" s="35">
        <v>67</v>
      </c>
      <c r="D39" s="14" t="s">
        <v>9</v>
      </c>
      <c r="E39" s="36" t="s">
        <v>39</v>
      </c>
      <c r="F39" s="16"/>
      <c r="G39" s="16">
        <v>-923</v>
      </c>
      <c r="H39" s="16">
        <f t="shared" si="1"/>
        <v>26992985.700000003</v>
      </c>
      <c r="I39" s="39"/>
    </row>
    <row r="40" spans="1:9" s="12" customFormat="1" ht="25.5" customHeight="1" x14ac:dyDescent="0.25">
      <c r="B40" s="13" t="s">
        <v>73</v>
      </c>
      <c r="C40" s="35">
        <v>67</v>
      </c>
      <c r="D40" s="14" t="s">
        <v>11</v>
      </c>
      <c r="E40" s="36" t="s">
        <v>39</v>
      </c>
      <c r="F40" s="16"/>
      <c r="G40" s="16">
        <v>-156</v>
      </c>
      <c r="H40" s="16">
        <f t="shared" si="1"/>
        <v>26992829.700000003</v>
      </c>
      <c r="I40" s="39"/>
    </row>
    <row r="41" spans="1:9" s="12" customFormat="1" ht="27" customHeight="1" x14ac:dyDescent="0.25">
      <c r="B41" s="13" t="s">
        <v>74</v>
      </c>
      <c r="C41" s="35">
        <v>71</v>
      </c>
      <c r="D41" s="14" t="s">
        <v>55</v>
      </c>
      <c r="E41" s="36" t="s">
        <v>66</v>
      </c>
      <c r="F41" s="16"/>
      <c r="G41" s="16">
        <v>-5900</v>
      </c>
      <c r="H41" s="16">
        <f t="shared" si="1"/>
        <v>26986929.700000003</v>
      </c>
      <c r="I41" s="39"/>
    </row>
    <row r="42" spans="1:9" s="12" customFormat="1" ht="33.75" customHeight="1" x14ac:dyDescent="0.25">
      <c r="B42" s="13" t="s">
        <v>74</v>
      </c>
      <c r="C42" s="35">
        <v>71</v>
      </c>
      <c r="D42" s="14" t="s">
        <v>48</v>
      </c>
      <c r="E42" s="36" t="s">
        <v>66</v>
      </c>
      <c r="F42" s="16"/>
      <c r="G42" s="16">
        <v>-23600</v>
      </c>
      <c r="H42" s="16">
        <f t="shared" si="1"/>
        <v>26963329.700000003</v>
      </c>
      <c r="I42" s="39"/>
    </row>
    <row r="43" spans="1:9" s="44" customFormat="1" ht="33.75" customHeight="1" x14ac:dyDescent="0.25">
      <c r="B43" s="13" t="s">
        <v>74</v>
      </c>
      <c r="C43" s="35">
        <v>71</v>
      </c>
      <c r="D43" s="14" t="s">
        <v>56</v>
      </c>
      <c r="E43" s="36" t="s">
        <v>66</v>
      </c>
      <c r="F43" s="16"/>
      <c r="G43" s="16">
        <v>-167560</v>
      </c>
      <c r="H43" s="16">
        <f t="shared" si="1"/>
        <v>26795769.700000003</v>
      </c>
      <c r="I43" s="46"/>
    </row>
    <row r="44" spans="1:9" s="44" customFormat="1" ht="38.25" customHeight="1" x14ac:dyDescent="0.25">
      <c r="B44" s="13" t="s">
        <v>74</v>
      </c>
      <c r="C44" s="14">
        <v>75</v>
      </c>
      <c r="D44" s="14" t="s">
        <v>75</v>
      </c>
      <c r="E44" s="15" t="s">
        <v>76</v>
      </c>
      <c r="F44" s="16"/>
      <c r="G44" s="16">
        <v>-22184</v>
      </c>
      <c r="H44" s="16">
        <f t="shared" si="1"/>
        <v>26773585.700000003</v>
      </c>
      <c r="I44" s="46"/>
    </row>
    <row r="45" spans="1:9" s="44" customFormat="1" ht="30" customHeight="1" x14ac:dyDescent="0.25">
      <c r="B45" s="13" t="s">
        <v>77</v>
      </c>
      <c r="C45" s="14">
        <v>79</v>
      </c>
      <c r="D45" s="14" t="s">
        <v>40</v>
      </c>
      <c r="E45" s="15" t="s">
        <v>63</v>
      </c>
      <c r="F45" s="16"/>
      <c r="G45" s="16">
        <v>-8891.15</v>
      </c>
      <c r="H45" s="16">
        <f t="shared" si="1"/>
        <v>26764694.550000004</v>
      </c>
      <c r="I45" s="46"/>
    </row>
    <row r="46" spans="1:9" s="12" customFormat="1" ht="28.5" customHeight="1" x14ac:dyDescent="0.25">
      <c r="B46" s="13" t="s">
        <v>77</v>
      </c>
      <c r="C46" s="14">
        <v>79</v>
      </c>
      <c r="D46" s="14" t="s">
        <v>47</v>
      </c>
      <c r="E46" s="15" t="s">
        <v>63</v>
      </c>
      <c r="F46" s="16"/>
      <c r="G46" s="16">
        <v>-37902.61</v>
      </c>
      <c r="H46" s="16">
        <f t="shared" si="1"/>
        <v>26726791.940000005</v>
      </c>
      <c r="I46" s="39"/>
    </row>
    <row r="47" spans="1:9" s="44" customFormat="1" ht="30.75" customHeight="1" x14ac:dyDescent="0.25">
      <c r="B47" s="13" t="s">
        <v>77</v>
      </c>
      <c r="C47" s="14">
        <v>84</v>
      </c>
      <c r="D47" s="14" t="s">
        <v>78</v>
      </c>
      <c r="E47" s="15" t="s">
        <v>62</v>
      </c>
      <c r="F47" s="16"/>
      <c r="G47" s="16">
        <v>-244496</v>
      </c>
      <c r="H47" s="16">
        <f t="shared" si="1"/>
        <v>26482295.940000005</v>
      </c>
      <c r="I47" s="46"/>
    </row>
    <row r="48" spans="1:9" s="12" customFormat="1" ht="23.25" customHeight="1" x14ac:dyDescent="0.25">
      <c r="B48" s="13" t="s">
        <v>77</v>
      </c>
      <c r="C48" s="35">
        <v>85</v>
      </c>
      <c r="D48" s="14" t="s">
        <v>47</v>
      </c>
      <c r="E48" s="36" t="s">
        <v>64</v>
      </c>
      <c r="F48" s="16"/>
      <c r="G48" s="16">
        <v>-32926.83</v>
      </c>
      <c r="H48" s="16">
        <f t="shared" si="1"/>
        <v>26449369.110000007</v>
      </c>
      <c r="I48" s="39"/>
    </row>
    <row r="49" spans="2:10" s="12" customFormat="1" ht="23.25" customHeight="1" x14ac:dyDescent="0.25">
      <c r="B49" s="13" t="s">
        <v>79</v>
      </c>
      <c r="C49" s="35">
        <v>88</v>
      </c>
      <c r="D49" s="14" t="s">
        <v>61</v>
      </c>
      <c r="E49" s="36" t="s">
        <v>65</v>
      </c>
      <c r="F49" s="16"/>
      <c r="G49" s="16">
        <v>-247328</v>
      </c>
      <c r="H49" s="16">
        <f t="shared" si="1"/>
        <v>26202041.110000007</v>
      </c>
      <c r="I49" s="39"/>
    </row>
    <row r="50" spans="2:10" s="44" customFormat="1" ht="18.75" customHeight="1" x14ac:dyDescent="0.25">
      <c r="B50" s="13"/>
      <c r="C50" s="14"/>
      <c r="D50" s="14" t="s">
        <v>49</v>
      </c>
      <c r="E50" s="15" t="s">
        <v>42</v>
      </c>
      <c r="G50" s="16">
        <v>-175</v>
      </c>
      <c r="H50" s="16">
        <f t="shared" si="1"/>
        <v>26201866.110000007</v>
      </c>
      <c r="I50" s="46"/>
    </row>
    <row r="51" spans="2:10" s="44" customFormat="1" ht="20.25" customHeight="1" x14ac:dyDescent="0.25">
      <c r="B51" s="13"/>
      <c r="C51" s="14"/>
      <c r="D51" s="14"/>
      <c r="E51" s="15"/>
      <c r="F51" s="16"/>
      <c r="G51" s="16"/>
      <c r="H51" s="16">
        <f t="shared" si="1"/>
        <v>26201866.110000007</v>
      </c>
      <c r="I51" s="46"/>
    </row>
    <row r="52" spans="2:10" s="8" customFormat="1" ht="21" customHeight="1" x14ac:dyDescent="0.25">
      <c r="B52" s="13"/>
      <c r="C52" s="35"/>
      <c r="D52" s="35"/>
      <c r="E52" s="42"/>
      <c r="F52" s="34"/>
      <c r="G52" s="16"/>
      <c r="H52" s="16">
        <f t="shared" si="1"/>
        <v>26201866.110000007</v>
      </c>
      <c r="I52" s="39"/>
    </row>
    <row r="53" spans="2:10" s="8" customFormat="1" ht="18.75" customHeight="1" x14ac:dyDescent="0.25">
      <c r="B53" s="51" t="s">
        <v>31</v>
      </c>
      <c r="C53" s="52"/>
      <c r="D53" s="52"/>
      <c r="E53" s="53"/>
      <c r="F53" s="17">
        <f>SUM(F13:F52)</f>
        <v>4853395</v>
      </c>
      <c r="G53" s="17">
        <f>SUM(G13:G52)</f>
        <v>-5944016.8900000006</v>
      </c>
      <c r="H53" s="17">
        <f>SUM(F53:G53)</f>
        <v>-1090621.8900000006</v>
      </c>
      <c r="I53" s="47"/>
      <c r="J53" s="43"/>
    </row>
    <row r="54" spans="2:10" s="8" customFormat="1" ht="19.5" customHeight="1" x14ac:dyDescent="0.25">
      <c r="B54" s="13">
        <v>45107</v>
      </c>
      <c r="C54" s="14"/>
      <c r="D54" s="14">
        <v>4</v>
      </c>
      <c r="E54" s="18" t="s">
        <v>12</v>
      </c>
      <c r="F54" s="19">
        <f>SUM(F55:F57)</f>
        <v>2455278</v>
      </c>
      <c r="G54" s="19">
        <v>0</v>
      </c>
      <c r="H54" s="20">
        <f>+H53+F54+G54</f>
        <v>1364656.1099999994</v>
      </c>
      <c r="I54" s="43"/>
    </row>
    <row r="55" spans="2:10" s="8" customFormat="1" ht="22.5" customHeight="1" x14ac:dyDescent="0.25">
      <c r="B55" s="13">
        <v>45107</v>
      </c>
      <c r="C55" s="14"/>
      <c r="D55" s="14" t="s">
        <v>13</v>
      </c>
      <c r="E55" s="21" t="s">
        <v>14</v>
      </c>
      <c r="F55" s="19"/>
      <c r="G55" s="19"/>
      <c r="H55" s="20">
        <f t="shared" ref="H55:H62" si="2">+H54+F55+G55</f>
        <v>1364656.1099999994</v>
      </c>
      <c r="I55" s="45"/>
    </row>
    <row r="56" spans="2:10" s="8" customFormat="1" ht="31.5" x14ac:dyDescent="0.25">
      <c r="B56" s="13">
        <v>45107</v>
      </c>
      <c r="C56" s="14"/>
      <c r="D56" s="14" t="s">
        <v>15</v>
      </c>
      <c r="E56" s="22" t="s">
        <v>16</v>
      </c>
      <c r="F56" s="23">
        <v>2455278</v>
      </c>
      <c r="G56" s="23">
        <v>0</v>
      </c>
      <c r="H56" s="20">
        <f t="shared" si="2"/>
        <v>3819934.1099999994</v>
      </c>
    </row>
    <row r="57" spans="2:10" s="8" customFormat="1" ht="31.5" x14ac:dyDescent="0.25">
      <c r="B57" s="13">
        <v>45107</v>
      </c>
      <c r="C57" s="14"/>
      <c r="D57" s="14" t="s">
        <v>17</v>
      </c>
      <c r="E57" s="22" t="s">
        <v>18</v>
      </c>
      <c r="F57" s="23">
        <v>0</v>
      </c>
      <c r="G57" s="23">
        <v>0</v>
      </c>
      <c r="H57" s="20">
        <f t="shared" si="2"/>
        <v>3819934.1099999994</v>
      </c>
    </row>
    <row r="58" spans="2:10" s="8" customFormat="1" x14ac:dyDescent="0.25">
      <c r="B58" s="13">
        <v>45107</v>
      </c>
      <c r="C58" s="14"/>
      <c r="D58" s="14" t="s">
        <v>19</v>
      </c>
      <c r="E58" s="21" t="s">
        <v>20</v>
      </c>
      <c r="F58" s="19"/>
      <c r="G58" s="19"/>
      <c r="H58" s="20">
        <f t="shared" si="2"/>
        <v>3819934.1099999994</v>
      </c>
    </row>
    <row r="59" spans="2:10" s="8" customFormat="1" x14ac:dyDescent="0.25">
      <c r="B59" s="13">
        <v>45107</v>
      </c>
      <c r="C59" s="14"/>
      <c r="D59" s="14" t="s">
        <v>21</v>
      </c>
      <c r="E59" s="22" t="s">
        <v>22</v>
      </c>
      <c r="F59" s="23"/>
      <c r="G59" s="23"/>
      <c r="H59" s="20">
        <f t="shared" si="2"/>
        <v>3819934.1099999994</v>
      </c>
    </row>
    <row r="60" spans="2:10" s="8" customFormat="1" x14ac:dyDescent="0.25">
      <c r="B60" s="13">
        <v>45107</v>
      </c>
      <c r="C60" s="14"/>
      <c r="D60" s="14" t="s">
        <v>23</v>
      </c>
      <c r="E60" s="22" t="s">
        <v>24</v>
      </c>
      <c r="F60" s="23"/>
      <c r="G60" s="23">
        <v>0</v>
      </c>
      <c r="H60" s="20">
        <f t="shared" si="2"/>
        <v>3819934.1099999994</v>
      </c>
    </row>
    <row r="61" spans="2:10" x14ac:dyDescent="0.25">
      <c r="B61" s="13">
        <v>45107</v>
      </c>
      <c r="C61" s="14"/>
      <c r="D61" s="14" t="s">
        <v>25</v>
      </c>
      <c r="E61" s="21" t="s">
        <v>26</v>
      </c>
      <c r="F61" s="19">
        <v>0</v>
      </c>
      <c r="G61" s="19">
        <v>0</v>
      </c>
      <c r="H61" s="20">
        <f t="shared" si="2"/>
        <v>3819934.1099999994</v>
      </c>
    </row>
    <row r="62" spans="2:10" x14ac:dyDescent="0.25">
      <c r="B62" s="13">
        <v>45107</v>
      </c>
      <c r="C62" s="14"/>
      <c r="D62" s="14" t="s">
        <v>27</v>
      </c>
      <c r="E62" s="22" t="s">
        <v>28</v>
      </c>
      <c r="F62" s="23">
        <v>0</v>
      </c>
      <c r="G62" s="23">
        <v>0</v>
      </c>
      <c r="H62" s="20">
        <f t="shared" si="2"/>
        <v>3819934.1099999994</v>
      </c>
    </row>
    <row r="63" spans="2:10" x14ac:dyDescent="0.25">
      <c r="B63" s="24"/>
      <c r="C63" s="24"/>
      <c r="D63" s="24"/>
      <c r="E63" s="25" t="s">
        <v>29</v>
      </c>
      <c r="F63" s="26">
        <v>0</v>
      </c>
      <c r="G63" s="26">
        <v>0</v>
      </c>
      <c r="H63" s="27">
        <f>+H62</f>
        <v>3819934.1099999994</v>
      </c>
    </row>
    <row r="64" spans="2:10" x14ac:dyDescent="0.25">
      <c r="B64" s="48" t="s">
        <v>30</v>
      </c>
      <c r="C64" s="49"/>
      <c r="D64" s="49"/>
      <c r="E64" s="50"/>
      <c r="F64" s="28">
        <f>SUM(F13:F52)</f>
        <v>4853395</v>
      </c>
      <c r="G64" s="28">
        <f>SUM(G16:G52)</f>
        <v>-5944016.8900000006</v>
      </c>
      <c r="H64" s="29">
        <f>$H52</f>
        <v>26201866.110000007</v>
      </c>
    </row>
    <row r="65" spans="2:8" x14ac:dyDescent="0.25">
      <c r="B65" s="31"/>
      <c r="C65" s="30"/>
      <c r="D65" s="30"/>
      <c r="E65" s="31"/>
      <c r="F65" s="32"/>
      <c r="G65" s="33"/>
      <c r="H65" s="31"/>
    </row>
    <row r="66" spans="2:8" x14ac:dyDescent="0.25">
      <c r="F66" s="37"/>
    </row>
    <row r="71" spans="2:8" ht="21" x14ac:dyDescent="0.35">
      <c r="E71" s="61" t="s">
        <v>81</v>
      </c>
    </row>
    <row r="72" spans="2:8" ht="21" x14ac:dyDescent="0.35">
      <c r="E72" s="61" t="s">
        <v>82</v>
      </c>
    </row>
  </sheetData>
  <mergeCells count="11">
    <mergeCell ref="B64:E64"/>
    <mergeCell ref="B53:E53"/>
    <mergeCell ref="B7:H7"/>
    <mergeCell ref="B8:H8"/>
    <mergeCell ref="B9:H9"/>
    <mergeCell ref="B10:H10"/>
    <mergeCell ref="B11:B12"/>
    <mergeCell ref="C11:C12"/>
    <mergeCell ref="D11:D12"/>
    <mergeCell ref="F11:F12"/>
    <mergeCell ref="G11:G12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2025-02-11T19:04:33Z</cp:lastPrinted>
  <dcterms:created xsi:type="dcterms:W3CDTF">2022-04-04T13:01:07Z</dcterms:created>
  <dcterms:modified xsi:type="dcterms:W3CDTF">2025-02-11T19:05:07Z</dcterms:modified>
</cp:coreProperties>
</file>