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Diciembre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2024'!$A$1:$H$216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6" i="1" l="1"/>
  <c r="H15" i="1"/>
  <c r="H16" i="1" s="1"/>
  <c r="H17" i="1" l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F207" i="1"/>
  <c r="F197" i="1"/>
  <c r="F196" i="1" l="1"/>
  <c r="H196" i="1" s="1"/>
  <c r="H197" i="1" s="1"/>
  <c r="G207" i="1" l="1"/>
  <c r="H198" i="1" l="1"/>
  <c r="H199" i="1" s="1"/>
  <c r="H200" i="1" s="1"/>
  <c r="H201" i="1" s="1"/>
  <c r="H202" i="1" s="1"/>
  <c r="H203" i="1" s="1"/>
  <c r="H204" i="1" s="1"/>
  <c r="H205" i="1" s="1"/>
  <c r="H206" i="1" s="1"/>
  <c r="H207" i="1" l="1"/>
</calcChain>
</file>

<file path=xl/sharedStrings.xml><?xml version="1.0" encoding="utf-8"?>
<sst xmlns="http://schemas.openxmlformats.org/spreadsheetml/2006/main" count="391" uniqueCount="162">
  <si>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</si>
  <si>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</si>
  <si>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</si>
  <si>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</si>
  <si>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</si>
  <si>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</si>
  <si>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</si>
  <si>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</si>
  <si>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</si>
  <si>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</si>
  <si>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</si>
  <si>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</si>
  <si>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</si>
  <si>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</si>
  <si>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</si>
  <si>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</si>
  <si>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</si>
  <si>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</si>
  <si>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</si>
  <si>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</si>
  <si>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</si>
  <si>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</si>
  <si>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</si>
  <si>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</si>
  <si>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</si>
  <si>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</si>
  <si>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</si>
  <si>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</si>
  <si>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</si>
  <si>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</si>
  <si>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</si>
  <si>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</si>
  <si>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</si>
  <si>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</si>
  <si>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</si>
  <si>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</si>
  <si>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</si>
  <si>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</si>
  <si>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</si>
  <si>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</si>
  <si>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</si>
  <si>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</si>
  <si>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</si>
  <si>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</si>
  <si>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</si>
  <si>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</si>
  <si>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</si>
  <si>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</si>
  <si>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2.3.9.6.01</t>
  </si>
  <si>
    <t>2.2.7.2.08</t>
  </si>
  <si>
    <t>2.2.5.3.02</t>
  </si>
  <si>
    <t>2.3.9.8.02</t>
  </si>
  <si>
    <t>2.2.8.2.01</t>
  </si>
  <si>
    <t>2.2.1.7.01</t>
  </si>
  <si>
    <t>2.2.1.8.01</t>
  </si>
  <si>
    <t>AYUNTAMIENTO SANTO DOMINGO ESTE</t>
  </si>
  <si>
    <t>GRUPO ALASKA ,SA</t>
  </si>
  <si>
    <t>2.3.6.3.04</t>
  </si>
  <si>
    <t>2.3.6.3.06</t>
  </si>
  <si>
    <t>2.3.7.2.06</t>
  </si>
  <si>
    <t>2.3.7.2.99</t>
  </si>
  <si>
    <t>2.2.1.6.01</t>
  </si>
  <si>
    <t>2.3.2.1.01</t>
  </si>
  <si>
    <t>2.1.1.2.11</t>
  </si>
  <si>
    <t>2.3.9.8.01</t>
  </si>
  <si>
    <t>2.1.21.2.08</t>
  </si>
  <si>
    <t>CF CIRCUITO FERRETERO, SRL</t>
  </si>
  <si>
    <t>SOLUCIONES CORPORATIVAS (SOLUCORP),SRL</t>
  </si>
  <si>
    <t>2.3.6.1.01</t>
  </si>
  <si>
    <t>2.3.3.2.01</t>
  </si>
  <si>
    <t>2.3.9.5.01</t>
  </si>
  <si>
    <t xml:space="preserve">PROVIMERCAX HENRIQUEZ </t>
  </si>
  <si>
    <t xml:space="preserve">FL&amp;M COMERCIAL </t>
  </si>
  <si>
    <t>2.3.9.9.04</t>
  </si>
  <si>
    <t>2.6.5.7.01</t>
  </si>
  <si>
    <t>2.3.1.4.01</t>
  </si>
  <si>
    <t xml:space="preserve">B&amp;F MERCANTIL </t>
  </si>
  <si>
    <t>2.3.6.4.04</t>
  </si>
  <si>
    <t>2.6.1.1.01</t>
  </si>
  <si>
    <t>DE LA CRUZ &amp; GARCIA CONSTRUCTORS DESINGN MULTISERVICE</t>
  </si>
  <si>
    <t xml:space="preserve">INVERSIONES FURO </t>
  </si>
  <si>
    <t xml:space="preserve">DENTAL &amp; MEDICAL DEPOT </t>
  </si>
  <si>
    <t>2.1.1.2.08</t>
  </si>
  <si>
    <t xml:space="preserve">REFRI ELECTRIC REYNOSO </t>
  </si>
  <si>
    <t xml:space="preserve">WARCO TECH SUPPLIES </t>
  </si>
  <si>
    <t xml:space="preserve">DAN WORLD </t>
  </si>
  <si>
    <t>CORPORACION DEL ACUEDUCTO Y ALCANTARILLADO DE SANTO SOMINGO</t>
  </si>
  <si>
    <t xml:space="preserve">SEGUROS SURA </t>
  </si>
  <si>
    <t xml:space="preserve">SOMOS AAA COMERCIAL </t>
  </si>
  <si>
    <t>2.3.9.9.05</t>
  </si>
  <si>
    <t>2.6.8.3.01</t>
  </si>
  <si>
    <t>SYSMART, SRL</t>
  </si>
  <si>
    <t xml:space="preserve">PADRON OFFICE SUPPLY </t>
  </si>
  <si>
    <t>SEGURO NACIONAL DE SALUD</t>
  </si>
  <si>
    <t>2.2.8.7.04</t>
  </si>
  <si>
    <t xml:space="preserve">INSTITUTO NACIONAL DE ADMINISTRACION PUBLICA </t>
  </si>
  <si>
    <t>2.2.3.1.01</t>
  </si>
  <si>
    <t xml:space="preserve">CHEZANTI COMERCIAL </t>
  </si>
  <si>
    <t xml:space="preserve">GUS DIVE </t>
  </si>
  <si>
    <t>AUTO CENTRO NAVARRO</t>
  </si>
  <si>
    <t>2.3.7.1.02</t>
  </si>
  <si>
    <t xml:space="preserve">YONA YONEL DIESEL </t>
  </si>
  <si>
    <t xml:space="preserve">GLOBAL PRINT ROBLES </t>
  </si>
  <si>
    <t>2.3.2.3.01</t>
  </si>
  <si>
    <t xml:space="preserve">D PEÑA FBC IMPRESIÓN Y CONFFECCIONES </t>
  </si>
  <si>
    <t xml:space="preserve">SUPLIGENSA </t>
  </si>
  <si>
    <t>2.3.2.2.01</t>
  </si>
  <si>
    <t xml:space="preserve">BANDERAS DEL MUNDO </t>
  </si>
  <si>
    <t>2.2.9.2.03</t>
  </si>
  <si>
    <t xml:space="preserve">ISIS ELVIRA RIVERA ESTEPHEN </t>
  </si>
  <si>
    <t>PROVEEDORES DEL CARIBE</t>
  </si>
  <si>
    <t>2.3.1.2.04</t>
  </si>
  <si>
    <t>2.1.2.2.15</t>
  </si>
  <si>
    <t>SERD NET</t>
  </si>
  <si>
    <t xml:space="preserve">TONER DEPOT MULTISERVICIOS EORG </t>
  </si>
  <si>
    <t xml:space="preserve">INVERSIONES LIMIROB </t>
  </si>
  <si>
    <t>ALTICE DOMINICANA</t>
  </si>
  <si>
    <t xml:space="preserve">COMPAÑÍA DOMINICANA DE TELEFONOS C POR A </t>
  </si>
  <si>
    <t>HEMS</t>
  </si>
  <si>
    <t>2.2.8.5.03</t>
  </si>
  <si>
    <t xml:space="preserve">PALO VERDE DISEÑO DE EXTERIORES </t>
  </si>
  <si>
    <t xml:space="preserve">EMPRESA DISTRIBUIDORA DE ELECTRICIDAD DEL ESTE </t>
  </si>
  <si>
    <t>2.3.9.1.01</t>
  </si>
  <si>
    <t>PROLIMDES COMERCIAL</t>
  </si>
  <si>
    <t>2.3.2.4.01</t>
  </si>
  <si>
    <t>2.3.6.4.06</t>
  </si>
  <si>
    <t>2.3.9.9.01</t>
  </si>
  <si>
    <t>CANO ACADEMY</t>
  </si>
  <si>
    <t>BOSQUESA SRL</t>
  </si>
  <si>
    <t>CORAMCA</t>
  </si>
  <si>
    <t xml:space="preserve">EVELMAR COMERCIAL </t>
  </si>
  <si>
    <t>EKATEX</t>
  </si>
  <si>
    <t>JMC COMERCIAL</t>
  </si>
  <si>
    <t>2.6.7.5.01</t>
  </si>
  <si>
    <t xml:space="preserve">AGESTA CONSULTING GROUP </t>
  </si>
  <si>
    <t>SUPLIDAFRA</t>
  </si>
  <si>
    <t>2.2.9.1.01</t>
  </si>
  <si>
    <t xml:space="preserve">MAGDALENO BURET </t>
  </si>
  <si>
    <t>MERCA DEL ATLANTICO</t>
  </si>
  <si>
    <t>CASA ARMES</t>
  </si>
  <si>
    <t>2.2.2.2-01</t>
  </si>
  <si>
    <t>MR &amp; PC INVESTMENTS</t>
  </si>
  <si>
    <t>2.2.7.2.06</t>
  </si>
  <si>
    <t>DANEYI RAMIREZ ALVARADO</t>
  </si>
  <si>
    <t>2.3.4.2.01</t>
  </si>
  <si>
    <t>2.3.5.5.01</t>
  </si>
  <si>
    <t>2.3.7.1.05</t>
  </si>
  <si>
    <t>2.3.9.2.01</t>
  </si>
  <si>
    <t>2.2.2.2.01</t>
  </si>
  <si>
    <t>2.2.4.4.01</t>
  </si>
  <si>
    <t>2.3.3.1.01</t>
  </si>
  <si>
    <t>2.3.6.3.03</t>
  </si>
  <si>
    <t>2.3.7.2.01</t>
  </si>
  <si>
    <t>2.2.4.1.01</t>
  </si>
  <si>
    <t>2.2.5.8.01</t>
  </si>
  <si>
    <t>2.3.6.2.01</t>
  </si>
  <si>
    <t>2.3.7.1.04</t>
  </si>
  <si>
    <t>2.3.5.3.01</t>
  </si>
  <si>
    <t>31/12/2024</t>
  </si>
  <si>
    <t>Licda. Diana Mejia Rymer</t>
  </si>
  <si>
    <t>Enc. Division de Contabilidad</t>
  </si>
  <si>
    <t>Ingresos - Egresos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</si>
</sst>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0</xdr:row>
      <xdr:rowOff>163286</xdr:rowOff>
    </xdr:from>
    <xdr:to>
      <xdr:col>5</xdr:col>
      <xdr:colOff>721180</xdr:colOff>
      <xdr:row>8</xdr:row>
      <xdr:rowOff>176892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4082143" y="163286"/>
          <a:ext cx="4953001" cy="16464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214"/>
  <sheetViews>
    <sheetView showGridLines="0" tabSelected="1" topLeftCell="A196" zoomScale="70" zoomScaleNormal="70" workbookViewId="0">
      <selection activeCell="A19" sqref="A19:XFD19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2"/>
      <c r="C9" s="52"/>
      <c r="D9" s="52"/>
      <c r="E9" s="52"/>
      <c r="F9" s="52"/>
      <c r="G9" s="52"/>
      <c r="H9" s="52"/>
    </row>
    <row r="10" spans="1:10" s="5" customFormat="1" ht="20.25" x14ac:dyDescent="0.3">
      <c r="A10" s="4"/>
      <c r="B10" s="53" t="s">
        <v>161</v>
      </c>
      <c r="C10" s="53"/>
      <c r="D10" s="53"/>
      <c r="E10" s="53"/>
      <c r="F10" s="53"/>
      <c r="G10" s="53"/>
      <c r="H10" s="53"/>
    </row>
    <row r="11" spans="1:10" s="7" customFormat="1" x14ac:dyDescent="0.25">
      <c r="A11" s="6"/>
      <c r="B11" s="54">
        <v>45657</v>
      </c>
      <c r="C11" s="52"/>
      <c r="D11" s="52"/>
      <c r="E11" s="52"/>
      <c r="F11" s="52"/>
      <c r="G11" s="52"/>
      <c r="H11" s="52"/>
    </row>
    <row r="12" spans="1:10" s="7" customFormat="1" ht="20.25" x14ac:dyDescent="0.3">
      <c r="A12" s="6"/>
      <c r="B12" s="53" t="s">
        <v>32</v>
      </c>
      <c r="C12" s="53"/>
      <c r="D12" s="53"/>
      <c r="E12" s="53"/>
      <c r="F12" s="53"/>
      <c r="G12" s="53"/>
      <c r="H12" s="53"/>
      <c r="I12" s="34"/>
    </row>
    <row r="13" spans="1:10" x14ac:dyDescent="0.25">
      <c r="A13" s="8"/>
      <c r="B13" s="55" t="s">
        <v>0</v>
      </c>
      <c r="C13" s="55" t="s">
        <v>1</v>
      </c>
      <c r="D13" s="55" t="s">
        <v>2</v>
      </c>
      <c r="E13" s="9" t="s">
        <v>3</v>
      </c>
      <c r="F13" s="55" t="s">
        <v>4</v>
      </c>
      <c r="G13" s="57" t="s">
        <v>5</v>
      </c>
      <c r="H13" s="9" t="s">
        <v>6</v>
      </c>
    </row>
    <row r="14" spans="1:10" x14ac:dyDescent="0.25">
      <c r="A14" s="8"/>
      <c r="B14" s="56"/>
      <c r="C14" s="56"/>
      <c r="D14" s="56"/>
      <c r="E14" s="11" t="s">
        <v>7</v>
      </c>
      <c r="F14" s="56"/>
      <c r="G14" s="58"/>
      <c r="H14" s="37">
        <v>37884942</v>
      </c>
      <c r="I14" s="36"/>
      <c r="J14" s="33"/>
    </row>
    <row r="15" spans="1:10" s="12" customFormat="1" ht="18" customHeight="1" x14ac:dyDescent="0.25">
      <c r="B15" s="13">
        <v>45455</v>
      </c>
      <c r="C15" s="14">
        <v>9794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38718275.329999998</v>
      </c>
      <c r="I15" s="35"/>
    </row>
    <row r="16" spans="1:10" s="12" customFormat="1" ht="18" customHeight="1" x14ac:dyDescent="0.25">
      <c r="B16" s="13">
        <v>45547</v>
      </c>
      <c r="C16" s="14">
        <v>9803</v>
      </c>
      <c r="D16" s="14" t="s">
        <v>8</v>
      </c>
      <c r="E16" s="15" t="s">
        <v>35</v>
      </c>
      <c r="F16" s="16">
        <v>10381514</v>
      </c>
      <c r="G16" s="16"/>
      <c r="H16" s="16">
        <f t="shared" ref="H16:H17" si="0">+H15+F16+G16</f>
        <v>49099789.329999998</v>
      </c>
      <c r="I16" s="35"/>
    </row>
    <row r="17" spans="2:9" s="12" customFormat="1" ht="18" customHeight="1" x14ac:dyDescent="0.25">
      <c r="B17" s="13"/>
      <c r="C17" s="14"/>
      <c r="D17" s="14"/>
      <c r="E17" s="15" t="s">
        <v>35</v>
      </c>
      <c r="F17" s="16"/>
      <c r="G17" s="16"/>
      <c r="H17" s="16">
        <f t="shared" si="0"/>
        <v>49099789.329999998</v>
      </c>
      <c r="I17" s="35"/>
    </row>
    <row r="18" spans="2:9" s="12" customFormat="1" ht="18" customHeight="1" x14ac:dyDescent="0.25">
      <c r="B18" s="13" t="s">
        <v>158</v>
      </c>
      <c r="C18" s="31" t="s">
        <v>38</v>
      </c>
      <c r="D18" s="31" t="s">
        <v>36</v>
      </c>
      <c r="E18" s="32" t="s">
        <v>37</v>
      </c>
      <c r="F18" s="16">
        <v>1267848</v>
      </c>
      <c r="G18" s="30"/>
      <c r="H18" s="16">
        <f>+H17+F18+G18</f>
        <v>50367637.329999998</v>
      </c>
      <c r="I18" s="35"/>
    </row>
    <row r="19" spans="2:9" s="12" customFormat="1" ht="33" customHeight="1" x14ac:dyDescent="0.25">
      <c r="B19" s="13">
        <v>45630</v>
      </c>
      <c r="C19" s="31">
        <v>1685</v>
      </c>
      <c r="D19" s="14" t="s">
        <v>54</v>
      </c>
      <c r="E19" s="32" t="s">
        <v>55</v>
      </c>
      <c r="F19" s="16"/>
      <c r="G19" s="16">
        <v>-12000</v>
      </c>
      <c r="H19" s="16">
        <f t="shared" ref="H19:H82" si="1">+H18+F19+G19</f>
        <v>50355637.329999998</v>
      </c>
      <c r="I19" s="35"/>
    </row>
    <row r="20" spans="2:9" s="12" customFormat="1" ht="33" customHeight="1" x14ac:dyDescent="0.25">
      <c r="B20" s="13">
        <v>45630</v>
      </c>
      <c r="C20" s="31">
        <v>1687</v>
      </c>
      <c r="D20" s="14" t="s">
        <v>45</v>
      </c>
      <c r="E20" s="32" t="s">
        <v>71</v>
      </c>
      <c r="F20" s="16"/>
      <c r="G20" s="16">
        <v>-78690</v>
      </c>
      <c r="H20" s="16">
        <f t="shared" si="1"/>
        <v>50276947.329999998</v>
      </c>
      <c r="I20" s="35"/>
    </row>
    <row r="21" spans="2:9" s="12" customFormat="1" ht="33" customHeight="1" x14ac:dyDescent="0.25">
      <c r="B21" s="13">
        <v>45630</v>
      </c>
      <c r="C21" s="31">
        <v>1692</v>
      </c>
      <c r="D21" s="14" t="s">
        <v>49</v>
      </c>
      <c r="E21" s="32" t="s">
        <v>67</v>
      </c>
      <c r="F21" s="16"/>
      <c r="G21" s="16">
        <v>-21004</v>
      </c>
      <c r="H21" s="16">
        <f t="shared" si="1"/>
        <v>50255943.329999998</v>
      </c>
      <c r="I21" s="35"/>
    </row>
    <row r="22" spans="2:9" s="12" customFormat="1" ht="33" customHeight="1" x14ac:dyDescent="0.25">
      <c r="B22" s="13">
        <v>45630</v>
      </c>
      <c r="C22" s="31">
        <v>1694</v>
      </c>
      <c r="D22" s="14" t="s">
        <v>68</v>
      </c>
      <c r="E22" s="32" t="s">
        <v>72</v>
      </c>
      <c r="F22" s="16"/>
      <c r="G22" s="16">
        <v>-6195</v>
      </c>
      <c r="H22" s="16">
        <f t="shared" si="1"/>
        <v>50249748.329999998</v>
      </c>
      <c r="I22" s="35"/>
    </row>
    <row r="23" spans="2:9" s="12" customFormat="1" ht="33" customHeight="1" x14ac:dyDescent="0.25">
      <c r="B23" s="13">
        <v>45630</v>
      </c>
      <c r="C23" s="31">
        <v>1694</v>
      </c>
      <c r="D23" s="14" t="s">
        <v>57</v>
      </c>
      <c r="E23" s="32" t="s">
        <v>72</v>
      </c>
      <c r="F23" s="16"/>
      <c r="G23" s="16">
        <v>-6041.6</v>
      </c>
      <c r="H23" s="16">
        <f t="shared" si="1"/>
        <v>50243706.729999997</v>
      </c>
      <c r="I23" s="35"/>
    </row>
    <row r="24" spans="2:9" s="12" customFormat="1" ht="33" customHeight="1" x14ac:dyDescent="0.25">
      <c r="B24" s="13">
        <v>45630</v>
      </c>
      <c r="C24" s="31">
        <v>1694</v>
      </c>
      <c r="D24" s="14" t="s">
        <v>48</v>
      </c>
      <c r="E24" s="32" t="s">
        <v>72</v>
      </c>
      <c r="F24" s="16"/>
      <c r="G24" s="16">
        <v>-9204</v>
      </c>
      <c r="H24" s="16">
        <f t="shared" si="1"/>
        <v>50234502.729999997</v>
      </c>
      <c r="I24" s="35"/>
    </row>
    <row r="25" spans="2:9" s="12" customFormat="1" ht="33" customHeight="1" x14ac:dyDescent="0.25">
      <c r="B25" s="13">
        <v>45630</v>
      </c>
      <c r="C25" s="31">
        <v>1694</v>
      </c>
      <c r="D25" s="14" t="s">
        <v>73</v>
      </c>
      <c r="E25" s="32" t="s">
        <v>72</v>
      </c>
      <c r="F25" s="16"/>
      <c r="G25" s="16">
        <v>-10443</v>
      </c>
      <c r="H25" s="16">
        <f t="shared" si="1"/>
        <v>50224059.729999997</v>
      </c>
      <c r="I25" s="35"/>
    </row>
    <row r="26" spans="2:9" s="12" customFormat="1" ht="33" customHeight="1" x14ac:dyDescent="0.25">
      <c r="B26" s="13">
        <v>45630</v>
      </c>
      <c r="C26" s="31">
        <v>1694</v>
      </c>
      <c r="D26" s="14" t="s">
        <v>74</v>
      </c>
      <c r="E26" s="32" t="s">
        <v>72</v>
      </c>
      <c r="F26" s="16"/>
      <c r="G26" s="16">
        <v>-4425</v>
      </c>
      <c r="H26" s="16">
        <f t="shared" si="1"/>
        <v>50219634.729999997</v>
      </c>
      <c r="I26" s="35"/>
    </row>
    <row r="27" spans="2:9" s="12" customFormat="1" ht="33" customHeight="1" x14ac:dyDescent="0.25">
      <c r="B27" s="13">
        <v>45631</v>
      </c>
      <c r="C27" s="31">
        <v>1704</v>
      </c>
      <c r="D27" s="14" t="s">
        <v>75</v>
      </c>
      <c r="E27" s="32" t="s">
        <v>76</v>
      </c>
      <c r="F27" s="16"/>
      <c r="G27" s="16">
        <v>-4276.5</v>
      </c>
      <c r="H27" s="16">
        <f t="shared" si="1"/>
        <v>50215358.229999997</v>
      </c>
      <c r="I27" s="35"/>
    </row>
    <row r="28" spans="2:9" s="12" customFormat="1" ht="33" customHeight="1" x14ac:dyDescent="0.25">
      <c r="B28" s="13">
        <v>45631</v>
      </c>
      <c r="C28" s="31">
        <v>1704</v>
      </c>
      <c r="D28" s="14" t="s">
        <v>68</v>
      </c>
      <c r="E28" s="15" t="s">
        <v>76</v>
      </c>
      <c r="F28" s="16"/>
      <c r="G28" s="16">
        <v>-9312.5</v>
      </c>
      <c r="H28" s="16">
        <f t="shared" si="1"/>
        <v>50206045.729999997</v>
      </c>
      <c r="I28" s="35"/>
    </row>
    <row r="29" spans="2:9" s="12" customFormat="1" ht="33" customHeight="1" x14ac:dyDescent="0.25">
      <c r="B29" s="13">
        <v>45631</v>
      </c>
      <c r="C29" s="31">
        <v>1704</v>
      </c>
      <c r="D29" s="14" t="s">
        <v>58</v>
      </c>
      <c r="E29" s="15" t="s">
        <v>76</v>
      </c>
      <c r="F29" s="16"/>
      <c r="G29" s="16">
        <v>-64888.05</v>
      </c>
      <c r="H29" s="16">
        <f t="shared" si="1"/>
        <v>50141157.68</v>
      </c>
      <c r="I29" s="35"/>
    </row>
    <row r="30" spans="2:9" s="12" customFormat="1" ht="33" customHeight="1" x14ac:dyDescent="0.25">
      <c r="B30" s="13">
        <v>45631</v>
      </c>
      <c r="C30" s="31">
        <v>1704</v>
      </c>
      <c r="D30" s="14" t="s">
        <v>77</v>
      </c>
      <c r="E30" s="15" t="s">
        <v>76</v>
      </c>
      <c r="F30" s="16"/>
      <c r="G30" s="16">
        <v>-79380</v>
      </c>
      <c r="H30" s="16">
        <f t="shared" si="1"/>
        <v>50061777.68</v>
      </c>
      <c r="I30" s="35"/>
    </row>
    <row r="31" spans="2:9" s="12" customFormat="1" ht="33" customHeight="1" x14ac:dyDescent="0.25">
      <c r="B31" s="13">
        <v>45631</v>
      </c>
      <c r="C31" s="31">
        <v>1704</v>
      </c>
      <c r="D31" s="14" t="s">
        <v>59</v>
      </c>
      <c r="E31" s="15" t="s">
        <v>76</v>
      </c>
      <c r="F31" s="16"/>
      <c r="G31" s="16">
        <v>-59683.74</v>
      </c>
      <c r="H31" s="16">
        <f t="shared" si="1"/>
        <v>50002093.939999998</v>
      </c>
      <c r="I31" s="35"/>
    </row>
    <row r="32" spans="2:9" s="12" customFormat="1" ht="33" customHeight="1" x14ac:dyDescent="0.25">
      <c r="B32" s="13">
        <v>45631</v>
      </c>
      <c r="C32" s="31">
        <v>1704</v>
      </c>
      <c r="D32" s="14" t="s">
        <v>65</v>
      </c>
      <c r="E32" s="15" t="s">
        <v>76</v>
      </c>
      <c r="F32" s="16"/>
      <c r="G32" s="16">
        <v>-3937.5</v>
      </c>
      <c r="H32" s="16">
        <f t="shared" si="1"/>
        <v>49998156.439999998</v>
      </c>
      <c r="I32" s="35"/>
    </row>
    <row r="33" spans="2:9" s="12" customFormat="1" ht="33" customHeight="1" x14ac:dyDescent="0.25">
      <c r="B33" s="13">
        <v>45631</v>
      </c>
      <c r="C33" s="31">
        <v>1706</v>
      </c>
      <c r="D33" s="14" t="s">
        <v>78</v>
      </c>
      <c r="E33" s="15" t="s">
        <v>79</v>
      </c>
      <c r="F33" s="16"/>
      <c r="G33" s="16">
        <v>-336960.8</v>
      </c>
      <c r="H33" s="16">
        <f t="shared" si="1"/>
        <v>49661195.640000001</v>
      </c>
      <c r="I33" s="35"/>
    </row>
    <row r="34" spans="2:9" s="12" customFormat="1" ht="33" customHeight="1" x14ac:dyDescent="0.25">
      <c r="B34" s="13">
        <v>45631</v>
      </c>
      <c r="C34" s="31">
        <v>1708</v>
      </c>
      <c r="D34" s="14" t="s">
        <v>45</v>
      </c>
      <c r="E34" s="15" t="s">
        <v>80</v>
      </c>
      <c r="F34" s="16"/>
      <c r="G34" s="16">
        <v>-11500</v>
      </c>
      <c r="H34" s="16">
        <f t="shared" si="1"/>
        <v>49649695.640000001</v>
      </c>
      <c r="I34" s="35"/>
    </row>
    <row r="35" spans="2:9" s="12" customFormat="1" ht="33" customHeight="1" x14ac:dyDescent="0.25">
      <c r="B35" s="13">
        <v>45632</v>
      </c>
      <c r="C35" s="31">
        <v>1712</v>
      </c>
      <c r="D35" s="14" t="s">
        <v>60</v>
      </c>
      <c r="E35" s="15" t="s">
        <v>81</v>
      </c>
      <c r="F35" s="16"/>
      <c r="G35" s="16">
        <v>-29500</v>
      </c>
      <c r="H35" s="16">
        <f t="shared" si="1"/>
        <v>49620195.640000001</v>
      </c>
      <c r="I35" s="35"/>
    </row>
    <row r="36" spans="2:9" s="12" customFormat="1" ht="33" customHeight="1" x14ac:dyDescent="0.25">
      <c r="B36" s="13">
        <v>45636</v>
      </c>
      <c r="C36" s="31">
        <v>1725</v>
      </c>
      <c r="D36" s="14" t="s">
        <v>46</v>
      </c>
      <c r="E36" s="15" t="s">
        <v>39</v>
      </c>
      <c r="F36" s="16"/>
      <c r="G36" s="16">
        <v>-3619000</v>
      </c>
      <c r="H36" s="16">
        <f t="shared" si="1"/>
        <v>46001195.640000001</v>
      </c>
      <c r="I36" s="35"/>
    </row>
    <row r="37" spans="2:9" s="12" customFormat="1" ht="33.75" customHeight="1" x14ac:dyDescent="0.25">
      <c r="B37" s="13">
        <v>45636</v>
      </c>
      <c r="C37" s="31">
        <v>1725</v>
      </c>
      <c r="D37" s="14" t="s">
        <v>10</v>
      </c>
      <c r="E37" s="15" t="s">
        <v>39</v>
      </c>
      <c r="F37" s="16"/>
      <c r="G37" s="16">
        <v>-256587.1</v>
      </c>
      <c r="H37" s="16">
        <f t="shared" si="1"/>
        <v>45744608.539999999</v>
      </c>
      <c r="I37" s="35"/>
    </row>
    <row r="38" spans="2:9" s="12" customFormat="1" ht="33.75" customHeight="1" x14ac:dyDescent="0.25">
      <c r="B38" s="13">
        <v>45636</v>
      </c>
      <c r="C38" s="31">
        <v>1725</v>
      </c>
      <c r="D38" s="14" t="s">
        <v>9</v>
      </c>
      <c r="E38" s="15" t="s">
        <v>39</v>
      </c>
      <c r="F38" s="16"/>
      <c r="G38" s="16">
        <v>-256949</v>
      </c>
      <c r="H38" s="16">
        <f t="shared" si="1"/>
        <v>45487659.539999999</v>
      </c>
      <c r="I38" s="35"/>
    </row>
    <row r="39" spans="2:9" s="12" customFormat="1" ht="33.75" customHeight="1" x14ac:dyDescent="0.25">
      <c r="B39" s="13">
        <v>45636</v>
      </c>
      <c r="C39" s="31">
        <v>1725</v>
      </c>
      <c r="D39" s="14" t="s">
        <v>11</v>
      </c>
      <c r="E39" s="15" t="s">
        <v>39</v>
      </c>
      <c r="F39" s="16"/>
      <c r="G39" s="16">
        <v>-37530.720000000001</v>
      </c>
      <c r="H39" s="16">
        <f t="shared" si="1"/>
        <v>45450128.82</v>
      </c>
      <c r="I39" s="35"/>
    </row>
    <row r="40" spans="2:9" s="12" customFormat="1" ht="33.75" customHeight="1" x14ac:dyDescent="0.25">
      <c r="B40" s="13">
        <v>45636</v>
      </c>
      <c r="C40" s="31">
        <v>1727</v>
      </c>
      <c r="D40" s="14" t="s">
        <v>82</v>
      </c>
      <c r="E40" s="15" t="s">
        <v>39</v>
      </c>
      <c r="F40" s="16"/>
      <c r="G40" s="16">
        <v>-613000</v>
      </c>
      <c r="H40" s="16">
        <f t="shared" si="1"/>
        <v>44837128.82</v>
      </c>
      <c r="I40" s="35"/>
    </row>
    <row r="41" spans="2:9" s="12" customFormat="1" ht="33.75" customHeight="1" x14ac:dyDescent="0.25">
      <c r="B41" s="13">
        <v>45636</v>
      </c>
      <c r="C41" s="31">
        <v>1727</v>
      </c>
      <c r="D41" s="14" t="s">
        <v>10</v>
      </c>
      <c r="E41" s="32" t="s">
        <v>39</v>
      </c>
      <c r="F41" s="16"/>
      <c r="G41" s="16">
        <v>-43461.7</v>
      </c>
      <c r="H41" s="16">
        <f t="shared" si="1"/>
        <v>44793667.119999997</v>
      </c>
      <c r="I41" s="35"/>
    </row>
    <row r="42" spans="2:9" s="12" customFormat="1" ht="33.75" customHeight="1" x14ac:dyDescent="0.25">
      <c r="B42" s="13">
        <v>45636</v>
      </c>
      <c r="C42" s="31">
        <v>1727</v>
      </c>
      <c r="D42" s="14" t="s">
        <v>9</v>
      </c>
      <c r="E42" s="32" t="s">
        <v>39</v>
      </c>
      <c r="F42" s="16"/>
      <c r="G42" s="16">
        <v>-43523</v>
      </c>
      <c r="H42" s="16">
        <f t="shared" si="1"/>
        <v>44750144.119999997</v>
      </c>
      <c r="I42" s="35"/>
    </row>
    <row r="43" spans="2:9" s="12" customFormat="1" ht="33.75" customHeight="1" x14ac:dyDescent="0.25">
      <c r="B43" s="13">
        <v>45636</v>
      </c>
      <c r="C43" s="31">
        <v>1727</v>
      </c>
      <c r="D43" s="14" t="s">
        <v>11</v>
      </c>
      <c r="E43" s="32" t="s">
        <v>39</v>
      </c>
      <c r="F43" s="16"/>
      <c r="G43" s="16">
        <v>-6691.68</v>
      </c>
      <c r="H43" s="16">
        <f t="shared" si="1"/>
        <v>44743452.439999998</v>
      </c>
      <c r="I43" s="35"/>
    </row>
    <row r="44" spans="2:9" s="12" customFormat="1" ht="33.75" customHeight="1" x14ac:dyDescent="0.25">
      <c r="B44" s="13">
        <v>45636</v>
      </c>
      <c r="C44" s="31">
        <v>1729</v>
      </c>
      <c r="D44" s="14" t="s">
        <v>41</v>
      </c>
      <c r="E44" s="32" t="s">
        <v>39</v>
      </c>
      <c r="F44" s="16"/>
      <c r="G44" s="16">
        <v>-49350</v>
      </c>
      <c r="H44" s="16">
        <f t="shared" si="1"/>
        <v>44694102.439999998</v>
      </c>
      <c r="I44" s="35"/>
    </row>
    <row r="45" spans="2:9" s="12" customFormat="1" ht="33.75" customHeight="1" x14ac:dyDescent="0.25">
      <c r="B45" s="13">
        <v>45636</v>
      </c>
      <c r="C45" s="31">
        <v>1729</v>
      </c>
      <c r="D45" s="14" t="s">
        <v>10</v>
      </c>
      <c r="E45" s="32" t="s">
        <v>39</v>
      </c>
      <c r="F45" s="16"/>
      <c r="G45" s="16">
        <v>-3498.92</v>
      </c>
      <c r="H45" s="16">
        <f t="shared" si="1"/>
        <v>44690603.519999996</v>
      </c>
      <c r="I45" s="35"/>
    </row>
    <row r="46" spans="2:9" s="12" customFormat="1" ht="33.75" customHeight="1" x14ac:dyDescent="0.25">
      <c r="B46" s="13">
        <v>45636</v>
      </c>
      <c r="C46" s="31">
        <v>1729</v>
      </c>
      <c r="D46" s="14" t="s">
        <v>9</v>
      </c>
      <c r="E46" s="32" t="s">
        <v>39</v>
      </c>
      <c r="F46" s="16"/>
      <c r="G46" s="16">
        <v>-3503.85</v>
      </c>
      <c r="H46" s="16">
        <f t="shared" si="1"/>
        <v>44687099.669999994</v>
      </c>
      <c r="I46" s="35"/>
    </row>
    <row r="47" spans="2:9" s="12" customFormat="1" ht="33.75" customHeight="1" x14ac:dyDescent="0.25">
      <c r="B47" s="13">
        <v>45636</v>
      </c>
      <c r="C47" s="31">
        <v>1729</v>
      </c>
      <c r="D47" s="14" t="s">
        <v>11</v>
      </c>
      <c r="E47" s="32" t="s">
        <v>39</v>
      </c>
      <c r="F47" s="16"/>
      <c r="G47" s="16">
        <v>-592.20000000000005</v>
      </c>
      <c r="H47" s="16">
        <f t="shared" si="1"/>
        <v>44686507.469999991</v>
      </c>
      <c r="I47" s="35"/>
    </row>
    <row r="48" spans="2:9" s="12" customFormat="1" ht="33.75" customHeight="1" x14ac:dyDescent="0.25">
      <c r="B48" s="13">
        <v>45636</v>
      </c>
      <c r="C48" s="31">
        <v>1830</v>
      </c>
      <c r="D48" s="14" t="s">
        <v>63</v>
      </c>
      <c r="E48" s="32" t="s">
        <v>39</v>
      </c>
      <c r="F48" s="16"/>
      <c r="G48" s="16">
        <v>-13000</v>
      </c>
      <c r="H48" s="16">
        <f t="shared" si="1"/>
        <v>44673507.469999991</v>
      </c>
      <c r="I48" s="35"/>
    </row>
    <row r="49" spans="2:9" s="12" customFormat="1" ht="33.75" customHeight="1" x14ac:dyDescent="0.25">
      <c r="B49" s="13">
        <v>45636</v>
      </c>
      <c r="C49" s="31">
        <v>1830</v>
      </c>
      <c r="D49" s="14" t="s">
        <v>10</v>
      </c>
      <c r="E49" s="32" t="s">
        <v>39</v>
      </c>
      <c r="F49" s="16"/>
      <c r="G49" s="16">
        <v>-921.7</v>
      </c>
      <c r="H49" s="16">
        <f t="shared" si="1"/>
        <v>44672585.769999988</v>
      </c>
      <c r="I49" s="35"/>
    </row>
    <row r="50" spans="2:9" s="12" customFormat="1" ht="33.75" customHeight="1" x14ac:dyDescent="0.25">
      <c r="B50" s="13">
        <v>45636</v>
      </c>
      <c r="C50" s="31">
        <v>1830</v>
      </c>
      <c r="D50" s="14" t="s">
        <v>9</v>
      </c>
      <c r="E50" s="32" t="s">
        <v>39</v>
      </c>
      <c r="F50" s="16"/>
      <c r="G50" s="16">
        <v>-923</v>
      </c>
      <c r="H50" s="16">
        <f t="shared" si="1"/>
        <v>44671662.769999988</v>
      </c>
      <c r="I50" s="35"/>
    </row>
    <row r="51" spans="2:9" s="12" customFormat="1" ht="33.75" customHeight="1" x14ac:dyDescent="0.25">
      <c r="B51" s="13">
        <v>45636</v>
      </c>
      <c r="C51" s="31">
        <v>1830</v>
      </c>
      <c r="D51" s="14" t="s">
        <v>11</v>
      </c>
      <c r="E51" s="32" t="s">
        <v>39</v>
      </c>
      <c r="F51" s="16"/>
      <c r="G51" s="16">
        <v>-156</v>
      </c>
      <c r="H51" s="16">
        <f t="shared" si="1"/>
        <v>44671506.769999988</v>
      </c>
      <c r="I51" s="35"/>
    </row>
    <row r="52" spans="2:9" s="12" customFormat="1" ht="33.75" customHeight="1" x14ac:dyDescent="0.25">
      <c r="B52" s="13">
        <v>45636</v>
      </c>
      <c r="C52" s="31">
        <v>1731</v>
      </c>
      <c r="D52" s="14" t="s">
        <v>43</v>
      </c>
      <c r="E52" s="32" t="s">
        <v>39</v>
      </c>
      <c r="F52" s="16"/>
      <c r="G52" s="16">
        <v>-111000</v>
      </c>
      <c r="H52" s="16">
        <f t="shared" si="1"/>
        <v>44560506.769999988</v>
      </c>
      <c r="I52" s="35"/>
    </row>
    <row r="53" spans="2:9" s="12" customFormat="1" ht="33.75" customHeight="1" x14ac:dyDescent="0.25">
      <c r="B53" s="13">
        <v>45637</v>
      </c>
      <c r="C53" s="31">
        <v>1745</v>
      </c>
      <c r="D53" s="14" t="s">
        <v>49</v>
      </c>
      <c r="E53" s="15" t="s">
        <v>83</v>
      </c>
      <c r="F53" s="16"/>
      <c r="G53" s="16">
        <v>-35000</v>
      </c>
      <c r="H53" s="16">
        <f t="shared" si="1"/>
        <v>44525506.769999988</v>
      </c>
      <c r="I53" s="35"/>
    </row>
    <row r="54" spans="2:9" s="40" customFormat="1" ht="33.75" customHeight="1" x14ac:dyDescent="0.25">
      <c r="B54" s="13">
        <v>45638</v>
      </c>
      <c r="C54" s="14">
        <v>1747</v>
      </c>
      <c r="D54" s="14" t="s">
        <v>59</v>
      </c>
      <c r="E54" s="15" t="s">
        <v>84</v>
      </c>
      <c r="F54" s="16"/>
      <c r="G54" s="16">
        <v>-140892</v>
      </c>
      <c r="H54" s="16">
        <f t="shared" si="1"/>
        <v>44384614.769999988</v>
      </c>
      <c r="I54" s="42"/>
    </row>
    <row r="55" spans="2:9" s="40" customFormat="1" ht="38.25" customHeight="1" x14ac:dyDescent="0.25">
      <c r="B55" s="13">
        <v>45638</v>
      </c>
      <c r="C55" s="14">
        <v>1749</v>
      </c>
      <c r="D55" s="14" t="s">
        <v>44</v>
      </c>
      <c r="E55" s="15" t="s">
        <v>85</v>
      </c>
      <c r="F55" s="16"/>
      <c r="G55" s="16">
        <v>-3647.58</v>
      </c>
      <c r="H55" s="16">
        <f t="shared" si="1"/>
        <v>44380967.18999999</v>
      </c>
      <c r="I55" s="42"/>
    </row>
    <row r="56" spans="2:9" s="40" customFormat="1" ht="38.25" customHeight="1" x14ac:dyDescent="0.25">
      <c r="B56" s="13">
        <v>45638</v>
      </c>
      <c r="C56" s="14">
        <v>1751</v>
      </c>
      <c r="D56" s="14" t="s">
        <v>53</v>
      </c>
      <c r="E56" s="15" t="s">
        <v>86</v>
      </c>
      <c r="F56" s="16"/>
      <c r="G56" s="16">
        <v>-9358</v>
      </c>
      <c r="H56" s="16">
        <f t="shared" si="1"/>
        <v>44371609.18999999</v>
      </c>
      <c r="I56" s="42"/>
    </row>
    <row r="57" spans="2:9" s="12" customFormat="1" ht="38.25" customHeight="1" x14ac:dyDescent="0.25">
      <c r="B57" s="13">
        <v>45638</v>
      </c>
      <c r="C57" s="31">
        <v>1753</v>
      </c>
      <c r="D57" s="14" t="s">
        <v>44</v>
      </c>
      <c r="E57" s="32" t="s">
        <v>87</v>
      </c>
      <c r="F57" s="16"/>
      <c r="G57" s="16">
        <v>-10085.040000000001</v>
      </c>
      <c r="H57" s="16">
        <f t="shared" si="1"/>
        <v>44361524.149999991</v>
      </c>
      <c r="I57" s="35"/>
    </row>
    <row r="58" spans="2:9" s="40" customFormat="1" ht="38.25" customHeight="1" x14ac:dyDescent="0.25">
      <c r="B58" s="13">
        <v>45642</v>
      </c>
      <c r="C58" s="14">
        <v>1783</v>
      </c>
      <c r="D58" s="14" t="s">
        <v>48</v>
      </c>
      <c r="E58" s="15" t="s">
        <v>88</v>
      </c>
      <c r="F58" s="16"/>
      <c r="G58" s="16">
        <v>-3481</v>
      </c>
      <c r="H58" s="16">
        <f t="shared" si="1"/>
        <v>44358043.149999991</v>
      </c>
      <c r="I58" s="42"/>
    </row>
    <row r="59" spans="2:9" s="12" customFormat="1" ht="18" customHeight="1" x14ac:dyDescent="0.25">
      <c r="B59" s="13">
        <v>45642</v>
      </c>
      <c r="C59" s="31">
        <v>1783</v>
      </c>
      <c r="D59" s="14" t="s">
        <v>89</v>
      </c>
      <c r="E59" s="32" t="s">
        <v>88</v>
      </c>
      <c r="F59" s="16"/>
      <c r="G59" s="16">
        <v>-14927</v>
      </c>
      <c r="H59" s="16">
        <f t="shared" si="1"/>
        <v>44343116.149999991</v>
      </c>
      <c r="I59" s="35"/>
    </row>
    <row r="60" spans="2:9" s="12" customFormat="1" ht="18" customHeight="1" x14ac:dyDescent="0.25">
      <c r="B60" s="13">
        <v>45642</v>
      </c>
      <c r="C60" s="31">
        <v>1783</v>
      </c>
      <c r="D60" s="14" t="s">
        <v>69</v>
      </c>
      <c r="E60" s="32" t="s">
        <v>88</v>
      </c>
      <c r="F60" s="16"/>
      <c r="G60" s="16">
        <v>-3345.3</v>
      </c>
      <c r="H60" s="16">
        <f t="shared" si="1"/>
        <v>44339770.849999994</v>
      </c>
      <c r="I60" s="35"/>
    </row>
    <row r="61" spans="2:9" s="12" customFormat="1" ht="18" customHeight="1" x14ac:dyDescent="0.25">
      <c r="B61" s="13">
        <v>45642</v>
      </c>
      <c r="C61" s="31">
        <v>1785</v>
      </c>
      <c r="D61" s="14" t="s">
        <v>48</v>
      </c>
      <c r="E61" s="32" t="s">
        <v>66</v>
      </c>
      <c r="F61" s="16"/>
      <c r="G61" s="16">
        <v>-40002</v>
      </c>
      <c r="H61" s="16">
        <f t="shared" si="1"/>
        <v>44299768.849999994</v>
      </c>
      <c r="I61" s="35"/>
    </row>
    <row r="62" spans="2:9" s="40" customFormat="1" ht="18" customHeight="1" x14ac:dyDescent="0.25">
      <c r="B62" s="13">
        <v>45643</v>
      </c>
      <c r="C62" s="14">
        <v>1795</v>
      </c>
      <c r="D62" s="14" t="s">
        <v>90</v>
      </c>
      <c r="E62" s="15" t="s">
        <v>91</v>
      </c>
      <c r="F62" s="16"/>
      <c r="G62" s="16">
        <v>-70000</v>
      </c>
      <c r="H62" s="16">
        <f t="shared" si="1"/>
        <v>44229768.849999994</v>
      </c>
      <c r="I62" s="42"/>
    </row>
    <row r="63" spans="2:9" s="12" customFormat="1" ht="18" customHeight="1" x14ac:dyDescent="0.25">
      <c r="B63" s="13">
        <v>45643</v>
      </c>
      <c r="C63" s="31">
        <v>1797</v>
      </c>
      <c r="D63" s="14" t="s">
        <v>69</v>
      </c>
      <c r="E63" s="32" t="s">
        <v>92</v>
      </c>
      <c r="F63" s="16"/>
      <c r="G63" s="16">
        <v>-132160</v>
      </c>
      <c r="H63" s="16">
        <f t="shared" si="1"/>
        <v>44097608.849999994</v>
      </c>
      <c r="I63" s="35"/>
    </row>
    <row r="64" spans="2:9" s="12" customFormat="1" ht="18" customHeight="1" x14ac:dyDescent="0.25">
      <c r="B64" s="13">
        <v>45643</v>
      </c>
      <c r="C64" s="31">
        <v>1800</v>
      </c>
      <c r="D64" s="14" t="s">
        <v>44</v>
      </c>
      <c r="E64" s="32" t="s">
        <v>93</v>
      </c>
      <c r="F64" s="16"/>
      <c r="G64" s="16">
        <v>-53034.5</v>
      </c>
      <c r="H64" s="16">
        <f t="shared" si="1"/>
        <v>44044574.349999994</v>
      </c>
      <c r="I64" s="35"/>
    </row>
    <row r="65" spans="2:9" s="12" customFormat="1" ht="34.5" customHeight="1" x14ac:dyDescent="0.25">
      <c r="B65" s="13">
        <v>45643</v>
      </c>
      <c r="C65" s="31">
        <v>1813</v>
      </c>
      <c r="D65" s="14" t="s">
        <v>94</v>
      </c>
      <c r="E65" s="32" t="s">
        <v>95</v>
      </c>
      <c r="F65" s="16"/>
      <c r="G65" s="16">
        <v>-81405</v>
      </c>
      <c r="H65" s="16">
        <f t="shared" si="1"/>
        <v>43963169.349999994</v>
      </c>
      <c r="I65" s="35"/>
    </row>
    <row r="66" spans="2:9" s="12" customFormat="1" ht="34.5" customHeight="1" x14ac:dyDescent="0.25">
      <c r="B66" s="13">
        <v>45644</v>
      </c>
      <c r="C66" s="31">
        <v>1834</v>
      </c>
      <c r="D66" s="14" t="s">
        <v>96</v>
      </c>
      <c r="E66" s="32" t="s">
        <v>39</v>
      </c>
      <c r="F66" s="16"/>
      <c r="G66" s="16">
        <v>-72850</v>
      </c>
      <c r="H66" s="16">
        <f t="shared" si="1"/>
        <v>43890319.349999994</v>
      </c>
      <c r="I66" s="35"/>
    </row>
    <row r="67" spans="2:9" s="12" customFormat="1" ht="17.25" customHeight="1" x14ac:dyDescent="0.25">
      <c r="B67" s="13">
        <v>45646</v>
      </c>
      <c r="C67" s="31">
        <v>1847</v>
      </c>
      <c r="D67" s="14" t="s">
        <v>45</v>
      </c>
      <c r="E67" s="32" t="s">
        <v>56</v>
      </c>
      <c r="F67" s="16"/>
      <c r="G67" s="16">
        <v>-6804</v>
      </c>
      <c r="H67" s="16">
        <f t="shared" si="1"/>
        <v>43883515.349999994</v>
      </c>
      <c r="I67" s="35"/>
    </row>
    <row r="68" spans="2:9" s="12" customFormat="1" ht="17.25" customHeight="1" x14ac:dyDescent="0.25">
      <c r="B68" s="13">
        <v>45646</v>
      </c>
      <c r="C68" s="31">
        <v>1851</v>
      </c>
      <c r="D68" s="14" t="s">
        <v>78</v>
      </c>
      <c r="E68" s="32" t="s">
        <v>97</v>
      </c>
      <c r="F68" s="16"/>
      <c r="G68" s="16">
        <v>-618886.40000000002</v>
      </c>
      <c r="H68" s="16">
        <f t="shared" si="1"/>
        <v>43264628.949999996</v>
      </c>
      <c r="I68" s="35"/>
    </row>
    <row r="69" spans="2:9" s="40" customFormat="1" ht="24" customHeight="1" x14ac:dyDescent="0.25">
      <c r="B69" s="13">
        <v>45646</v>
      </c>
      <c r="C69" s="14">
        <v>1853</v>
      </c>
      <c r="D69" s="14" t="s">
        <v>94</v>
      </c>
      <c r="E69" s="15" t="s">
        <v>98</v>
      </c>
      <c r="F69" s="16"/>
      <c r="G69" s="16">
        <v>-49000</v>
      </c>
      <c r="H69" s="16">
        <f t="shared" si="1"/>
        <v>43215628.949999996</v>
      </c>
      <c r="I69" s="42"/>
    </row>
    <row r="70" spans="2:9" s="12" customFormat="1" ht="16.5" customHeight="1" x14ac:dyDescent="0.25">
      <c r="B70" s="13">
        <v>45646</v>
      </c>
      <c r="C70" s="31">
        <v>1855</v>
      </c>
      <c r="D70" s="14" t="s">
        <v>48</v>
      </c>
      <c r="E70" s="32" t="s">
        <v>99</v>
      </c>
      <c r="F70" s="16"/>
      <c r="G70" s="16">
        <v>-51499</v>
      </c>
      <c r="H70" s="16">
        <f t="shared" si="1"/>
        <v>43164129.949999996</v>
      </c>
      <c r="I70" s="35"/>
    </row>
    <row r="71" spans="2:9" s="12" customFormat="1" ht="18" customHeight="1" x14ac:dyDescent="0.25">
      <c r="B71" s="43">
        <v>45646</v>
      </c>
      <c r="C71" s="14">
        <v>1857</v>
      </c>
      <c r="D71" s="14" t="s">
        <v>100</v>
      </c>
      <c r="E71" s="15" t="s">
        <v>101</v>
      </c>
      <c r="F71" s="16"/>
      <c r="G71" s="16">
        <v>-1386780</v>
      </c>
      <c r="H71" s="16">
        <f t="shared" si="1"/>
        <v>41777349.949999996</v>
      </c>
      <c r="I71" s="35"/>
    </row>
    <row r="72" spans="2:9" s="12" customFormat="1" ht="18" customHeight="1" x14ac:dyDescent="0.25">
      <c r="B72" s="43">
        <v>45646</v>
      </c>
      <c r="C72" s="14">
        <v>1859</v>
      </c>
      <c r="D72" s="14" t="s">
        <v>89</v>
      </c>
      <c r="E72" s="15" t="s">
        <v>102</v>
      </c>
      <c r="F72" s="16"/>
      <c r="G72" s="16">
        <v>-14357</v>
      </c>
      <c r="H72" s="16">
        <f t="shared" si="1"/>
        <v>41762992.949999996</v>
      </c>
      <c r="I72" s="35"/>
    </row>
    <row r="73" spans="2:9" s="12" customFormat="1" ht="18" customHeight="1" x14ac:dyDescent="0.25">
      <c r="B73" s="43">
        <v>45646</v>
      </c>
      <c r="C73" s="14">
        <v>1861</v>
      </c>
      <c r="D73" s="14" t="s">
        <v>103</v>
      </c>
      <c r="E73" s="15" t="s">
        <v>104</v>
      </c>
      <c r="F73" s="16"/>
      <c r="G73" s="16">
        <v>-501216.8</v>
      </c>
      <c r="H73" s="16">
        <f t="shared" si="1"/>
        <v>41261776.149999999</v>
      </c>
      <c r="I73" s="35"/>
    </row>
    <row r="74" spans="2:9" s="12" customFormat="1" ht="18" customHeight="1" x14ac:dyDescent="0.25">
      <c r="B74" s="43">
        <v>45646</v>
      </c>
      <c r="C74" s="14">
        <v>1863</v>
      </c>
      <c r="D74" s="14" t="s">
        <v>57</v>
      </c>
      <c r="E74" s="15" t="s">
        <v>105</v>
      </c>
      <c r="F74" s="16"/>
      <c r="G74" s="16">
        <v>-13806</v>
      </c>
      <c r="H74" s="16">
        <f t="shared" si="1"/>
        <v>41247970.149999999</v>
      </c>
      <c r="I74" s="35"/>
    </row>
    <row r="75" spans="2:9" s="12" customFormat="1" ht="18" customHeight="1" x14ac:dyDescent="0.25">
      <c r="B75" s="43">
        <v>45646</v>
      </c>
      <c r="C75" s="14">
        <v>1863</v>
      </c>
      <c r="D75" s="14" t="s">
        <v>89</v>
      </c>
      <c r="E75" s="15" t="s">
        <v>105</v>
      </c>
      <c r="F75" s="16"/>
      <c r="G75" s="16">
        <v>-27582.5</v>
      </c>
      <c r="H75" s="16">
        <f t="shared" si="1"/>
        <v>41220387.649999999</v>
      </c>
      <c r="I75" s="35"/>
    </row>
    <row r="76" spans="2:9" s="12" customFormat="1" ht="18" customHeight="1" x14ac:dyDescent="0.25">
      <c r="B76" s="13">
        <v>45646</v>
      </c>
      <c r="C76" s="14">
        <v>1867</v>
      </c>
      <c r="D76" s="14" t="s">
        <v>106</v>
      </c>
      <c r="E76" s="15" t="s">
        <v>107</v>
      </c>
      <c r="F76" s="16"/>
      <c r="G76" s="16">
        <v>-14750</v>
      </c>
      <c r="H76" s="16">
        <f t="shared" si="1"/>
        <v>41205637.649999999</v>
      </c>
      <c r="I76" s="35"/>
    </row>
    <row r="77" spans="2:9" s="12" customFormat="1" ht="18" customHeight="1" x14ac:dyDescent="0.25">
      <c r="B77" s="13">
        <v>45646</v>
      </c>
      <c r="C77" s="14">
        <v>1869</v>
      </c>
      <c r="D77" s="14" t="s">
        <v>108</v>
      </c>
      <c r="E77" s="15" t="s">
        <v>109</v>
      </c>
      <c r="F77" s="45"/>
      <c r="G77" s="16">
        <v>-230100</v>
      </c>
      <c r="H77" s="16">
        <f t="shared" si="1"/>
        <v>40975537.649999999</v>
      </c>
      <c r="I77" s="35"/>
    </row>
    <row r="78" spans="2:9" s="40" customFormat="1" x14ac:dyDescent="0.25">
      <c r="B78" s="13">
        <v>45646</v>
      </c>
      <c r="C78" s="14">
        <v>1871</v>
      </c>
      <c r="D78" s="14" t="s">
        <v>62</v>
      </c>
      <c r="E78" s="15" t="s">
        <v>110</v>
      </c>
      <c r="G78" s="16">
        <v>-391170</v>
      </c>
      <c r="H78" s="16">
        <f t="shared" si="1"/>
        <v>40584367.649999999</v>
      </c>
      <c r="I78" s="42"/>
    </row>
    <row r="79" spans="2:9" s="40" customFormat="1" x14ac:dyDescent="0.25">
      <c r="B79" s="13">
        <v>45646</v>
      </c>
      <c r="C79" s="14">
        <v>1871</v>
      </c>
      <c r="D79" s="14" t="s">
        <v>58</v>
      </c>
      <c r="E79" s="15" t="s">
        <v>110</v>
      </c>
      <c r="G79" s="16">
        <v>-237770</v>
      </c>
      <c r="H79" s="16">
        <f t="shared" si="1"/>
        <v>40346597.649999999</v>
      </c>
      <c r="I79" s="42"/>
    </row>
    <row r="80" spans="2:9" s="12" customFormat="1" x14ac:dyDescent="0.25">
      <c r="B80" s="13">
        <v>45646</v>
      </c>
      <c r="C80" s="14">
        <v>1873</v>
      </c>
      <c r="D80" s="14" t="s">
        <v>111</v>
      </c>
      <c r="E80" s="15" t="s">
        <v>80</v>
      </c>
      <c r="G80" s="30">
        <v>-44561.52</v>
      </c>
      <c r="H80" s="16">
        <f t="shared" si="1"/>
        <v>40302036.129999995</v>
      </c>
      <c r="I80" s="35"/>
    </row>
    <row r="81" spans="2:9" s="12" customFormat="1" x14ac:dyDescent="0.25">
      <c r="B81" s="13">
        <v>45646</v>
      </c>
      <c r="C81" s="14">
        <v>1875</v>
      </c>
      <c r="D81" s="14" t="s">
        <v>112</v>
      </c>
      <c r="E81" s="15" t="s">
        <v>39</v>
      </c>
      <c r="G81" s="30">
        <v>-4356000</v>
      </c>
      <c r="H81" s="16">
        <f t="shared" si="1"/>
        <v>35946036.129999995</v>
      </c>
      <c r="I81" s="35"/>
    </row>
    <row r="82" spans="2:9" s="12" customFormat="1" x14ac:dyDescent="0.25">
      <c r="B82" s="13">
        <v>45649</v>
      </c>
      <c r="C82" s="14">
        <v>1879</v>
      </c>
      <c r="D82" s="14" t="s">
        <v>58</v>
      </c>
      <c r="E82" s="15" t="s">
        <v>113</v>
      </c>
      <c r="G82" s="30">
        <v>-2124000</v>
      </c>
      <c r="H82" s="16">
        <f t="shared" si="1"/>
        <v>33822036.129999995</v>
      </c>
      <c r="I82" s="35"/>
    </row>
    <row r="83" spans="2:9" s="12" customFormat="1" x14ac:dyDescent="0.25">
      <c r="B83" s="13">
        <v>45649</v>
      </c>
      <c r="C83" s="14">
        <v>1881</v>
      </c>
      <c r="D83" s="14" t="s">
        <v>50</v>
      </c>
      <c r="E83" s="15" t="s">
        <v>114</v>
      </c>
      <c r="G83" s="30">
        <v>-10030</v>
      </c>
      <c r="H83" s="16">
        <f t="shared" ref="H83:H146" si="2">+H82+F83+G83</f>
        <v>33812006.129999995</v>
      </c>
      <c r="I83" s="35"/>
    </row>
    <row r="84" spans="2:9" s="12" customFormat="1" x14ac:dyDescent="0.25">
      <c r="B84" s="13">
        <v>45649</v>
      </c>
      <c r="C84" s="14">
        <v>1883</v>
      </c>
      <c r="D84" s="14" t="s">
        <v>70</v>
      </c>
      <c r="E84" s="15" t="s">
        <v>115</v>
      </c>
      <c r="G84" s="30">
        <v>-59259.6</v>
      </c>
      <c r="H84" s="16">
        <f t="shared" si="2"/>
        <v>33752746.529999994</v>
      </c>
      <c r="I84" s="35"/>
    </row>
    <row r="85" spans="2:9" s="12" customFormat="1" x14ac:dyDescent="0.25">
      <c r="B85" s="13">
        <v>45649</v>
      </c>
      <c r="C85" s="14">
        <v>1883</v>
      </c>
      <c r="D85" s="14" t="s">
        <v>45</v>
      </c>
      <c r="E85" s="15" t="s">
        <v>115</v>
      </c>
      <c r="G85" s="30">
        <v>-70183.199999999997</v>
      </c>
      <c r="H85" s="16">
        <f t="shared" si="2"/>
        <v>33682563.329999991</v>
      </c>
      <c r="I85" s="35"/>
    </row>
    <row r="86" spans="2:9" s="12" customFormat="1" x14ac:dyDescent="0.25">
      <c r="B86" s="13">
        <v>45652</v>
      </c>
      <c r="C86" s="14">
        <v>1890</v>
      </c>
      <c r="D86" s="14" t="s">
        <v>40</v>
      </c>
      <c r="E86" s="15" t="s">
        <v>116</v>
      </c>
      <c r="G86" s="30">
        <v>-62457.2</v>
      </c>
      <c r="H86" s="16">
        <f t="shared" si="2"/>
        <v>33620106.129999988</v>
      </c>
      <c r="I86" s="35"/>
    </row>
    <row r="87" spans="2:9" s="12" customFormat="1" x14ac:dyDescent="0.25">
      <c r="B87" s="13">
        <v>45652</v>
      </c>
      <c r="C87" s="14">
        <v>1891</v>
      </c>
      <c r="D87" s="14" t="s">
        <v>40</v>
      </c>
      <c r="E87" s="15" t="s">
        <v>116</v>
      </c>
      <c r="G87" s="30">
        <v>-8992.0400000000009</v>
      </c>
      <c r="H87" s="16">
        <f t="shared" si="2"/>
        <v>33611114.089999989</v>
      </c>
      <c r="I87" s="35"/>
    </row>
    <row r="88" spans="2:9" s="12" customFormat="1" x14ac:dyDescent="0.25">
      <c r="B88" s="13">
        <v>45652</v>
      </c>
      <c r="C88" s="14">
        <v>1891</v>
      </c>
      <c r="D88" s="14" t="s">
        <v>47</v>
      </c>
      <c r="E88" s="15" t="s">
        <v>116</v>
      </c>
      <c r="G88" s="30">
        <v>-37761.410000000003</v>
      </c>
      <c r="H88" s="16">
        <f t="shared" si="2"/>
        <v>33573352.679999992</v>
      </c>
      <c r="I88" s="35"/>
    </row>
    <row r="89" spans="2:9" s="12" customFormat="1" x14ac:dyDescent="0.25">
      <c r="B89" s="13">
        <v>45652</v>
      </c>
      <c r="C89" s="14">
        <v>1893</v>
      </c>
      <c r="D89" s="14" t="s">
        <v>40</v>
      </c>
      <c r="E89" s="15" t="s">
        <v>117</v>
      </c>
      <c r="G89" s="30">
        <v>-12993.5</v>
      </c>
      <c r="H89" s="16">
        <f t="shared" si="2"/>
        <v>33560359.179999992</v>
      </c>
      <c r="I89" s="35"/>
    </row>
    <row r="90" spans="2:9" s="12" customFormat="1" x14ac:dyDescent="0.25">
      <c r="B90" s="13">
        <v>45652</v>
      </c>
      <c r="C90" s="14">
        <v>1896</v>
      </c>
      <c r="D90" s="14" t="s">
        <v>103</v>
      </c>
      <c r="E90" s="15" t="s">
        <v>118</v>
      </c>
      <c r="G90" s="30">
        <v>-446815.26</v>
      </c>
      <c r="H90" s="16">
        <f t="shared" si="2"/>
        <v>33113543.919999991</v>
      </c>
      <c r="I90" s="35"/>
    </row>
    <row r="91" spans="2:9" s="12" customFormat="1" x14ac:dyDescent="0.25">
      <c r="B91" s="13">
        <v>45652</v>
      </c>
      <c r="C91" s="14">
        <v>1898</v>
      </c>
      <c r="D91" s="14" t="s">
        <v>119</v>
      </c>
      <c r="E91" s="15" t="s">
        <v>120</v>
      </c>
      <c r="G91" s="30">
        <v>-1069396.31</v>
      </c>
      <c r="H91" s="16">
        <f t="shared" si="2"/>
        <v>32044147.609999992</v>
      </c>
      <c r="I91" s="35"/>
    </row>
    <row r="92" spans="2:9" s="12" customFormat="1" x14ac:dyDescent="0.25">
      <c r="B92" s="13">
        <v>45652</v>
      </c>
      <c r="C92" s="14">
        <v>1900</v>
      </c>
      <c r="D92" s="14" t="s">
        <v>49</v>
      </c>
      <c r="E92" s="15" t="s">
        <v>83</v>
      </c>
      <c r="G92" s="30">
        <v>-35000</v>
      </c>
      <c r="H92" s="16">
        <f t="shared" si="2"/>
        <v>32009147.609999992</v>
      </c>
      <c r="I92" s="35"/>
    </row>
    <row r="93" spans="2:9" s="40" customFormat="1" ht="31.5" x14ac:dyDescent="0.25">
      <c r="B93" s="13">
        <v>45653</v>
      </c>
      <c r="C93" s="14">
        <v>1911</v>
      </c>
      <c r="D93" s="14" t="s">
        <v>61</v>
      </c>
      <c r="E93" s="15" t="s">
        <v>121</v>
      </c>
      <c r="G93" s="16">
        <v>-490640.96</v>
      </c>
      <c r="H93" s="16">
        <f t="shared" si="2"/>
        <v>31518506.649999991</v>
      </c>
      <c r="I93" s="42"/>
    </row>
    <row r="94" spans="2:9" s="40" customFormat="1" x14ac:dyDescent="0.25">
      <c r="B94" s="13">
        <v>45653</v>
      </c>
      <c r="C94" s="14">
        <v>1913</v>
      </c>
      <c r="D94" s="14" t="s">
        <v>122</v>
      </c>
      <c r="E94" s="15" t="s">
        <v>123</v>
      </c>
      <c r="G94" s="16">
        <v>-66872.960000000006</v>
      </c>
      <c r="H94" s="16">
        <f t="shared" si="2"/>
        <v>31451633.68999999</v>
      </c>
      <c r="I94" s="42"/>
    </row>
    <row r="95" spans="2:9" s="40" customFormat="1" x14ac:dyDescent="0.25">
      <c r="B95" s="13">
        <v>45653</v>
      </c>
      <c r="C95" s="14">
        <v>1915</v>
      </c>
      <c r="D95" s="14" t="s">
        <v>62</v>
      </c>
      <c r="E95" s="15" t="s">
        <v>76</v>
      </c>
      <c r="G95" s="16">
        <v>-1249.97</v>
      </c>
      <c r="H95" s="16">
        <f t="shared" si="2"/>
        <v>31450383.719999991</v>
      </c>
      <c r="I95" s="42"/>
    </row>
    <row r="96" spans="2:9" s="40" customFormat="1" x14ac:dyDescent="0.25">
      <c r="B96" s="13">
        <v>45653</v>
      </c>
      <c r="C96" s="14">
        <v>1915</v>
      </c>
      <c r="D96" s="14" t="s">
        <v>124</v>
      </c>
      <c r="E96" s="15" t="s">
        <v>76</v>
      </c>
      <c r="G96" s="16">
        <v>-8587.51</v>
      </c>
      <c r="H96" s="16">
        <f t="shared" si="2"/>
        <v>31441796.20999999</v>
      </c>
      <c r="I96" s="42"/>
    </row>
    <row r="97" spans="2:9" s="40" customFormat="1" x14ac:dyDescent="0.25">
      <c r="B97" s="13">
        <v>45653</v>
      </c>
      <c r="C97" s="14">
        <v>1915</v>
      </c>
      <c r="D97" s="14" t="s">
        <v>57</v>
      </c>
      <c r="E97" s="15" t="s">
        <v>76</v>
      </c>
      <c r="G97" s="16">
        <v>-360.02</v>
      </c>
      <c r="H97" s="16">
        <f t="shared" si="2"/>
        <v>31441436.18999999</v>
      </c>
      <c r="I97" s="42"/>
    </row>
    <row r="98" spans="2:9" s="40" customFormat="1" x14ac:dyDescent="0.25">
      <c r="B98" s="13">
        <v>45653</v>
      </c>
      <c r="C98" s="14">
        <v>1915</v>
      </c>
      <c r="D98" s="14" t="s">
        <v>125</v>
      </c>
      <c r="E98" s="15" t="s">
        <v>76</v>
      </c>
      <c r="G98" s="16">
        <v>-7206.02</v>
      </c>
      <c r="H98" s="16">
        <f t="shared" si="2"/>
        <v>31434230.169999991</v>
      </c>
      <c r="I98" s="42"/>
    </row>
    <row r="99" spans="2:9" s="40" customFormat="1" x14ac:dyDescent="0.25">
      <c r="B99" s="13">
        <v>45653</v>
      </c>
      <c r="C99" s="14">
        <v>1915</v>
      </c>
      <c r="D99" s="14" t="s">
        <v>59</v>
      </c>
      <c r="E99" s="15" t="s">
        <v>76</v>
      </c>
      <c r="G99" s="16">
        <v>-2699.99</v>
      </c>
      <c r="H99" s="16">
        <f t="shared" si="2"/>
        <v>31431530.179999992</v>
      </c>
      <c r="I99" s="42"/>
    </row>
    <row r="100" spans="2:9" s="40" customFormat="1" x14ac:dyDescent="0.25">
      <c r="B100" s="13">
        <v>45653</v>
      </c>
      <c r="C100" s="14">
        <v>1915</v>
      </c>
      <c r="D100" s="14" t="s">
        <v>60</v>
      </c>
      <c r="E100" s="15" t="s">
        <v>76</v>
      </c>
      <c r="G100" s="16">
        <v>-6949.02</v>
      </c>
      <c r="H100" s="16">
        <f t="shared" si="2"/>
        <v>31424581.159999993</v>
      </c>
      <c r="I100" s="42"/>
    </row>
    <row r="101" spans="2:9" s="40" customFormat="1" x14ac:dyDescent="0.25">
      <c r="B101" s="13">
        <v>45653</v>
      </c>
      <c r="C101" s="14">
        <v>1915</v>
      </c>
      <c r="D101" s="14" t="s">
        <v>64</v>
      </c>
      <c r="E101" s="15" t="s">
        <v>76</v>
      </c>
      <c r="G101" s="16">
        <v>-3754.52</v>
      </c>
      <c r="H101" s="16">
        <f t="shared" si="2"/>
        <v>31420826.639999993</v>
      </c>
      <c r="I101" s="42"/>
    </row>
    <row r="102" spans="2:9" s="40" customFormat="1" x14ac:dyDescent="0.25">
      <c r="B102" s="13">
        <v>45653</v>
      </c>
      <c r="C102" s="14">
        <v>1915</v>
      </c>
      <c r="D102" s="14" t="s">
        <v>51</v>
      </c>
      <c r="E102" s="15" t="s">
        <v>76</v>
      </c>
      <c r="G102" s="16">
        <v>-29085.01</v>
      </c>
      <c r="H102" s="16">
        <f t="shared" si="2"/>
        <v>31391741.629999992</v>
      </c>
      <c r="I102" s="42"/>
    </row>
    <row r="103" spans="2:9" s="40" customFormat="1" x14ac:dyDescent="0.25">
      <c r="B103" s="13">
        <v>45653</v>
      </c>
      <c r="C103" s="14">
        <v>1915</v>
      </c>
      <c r="D103" s="14" t="s">
        <v>126</v>
      </c>
      <c r="E103" s="15" t="s">
        <v>76</v>
      </c>
      <c r="G103" s="16">
        <v>-4769.5600000000004</v>
      </c>
      <c r="H103" s="16">
        <f t="shared" si="2"/>
        <v>31386972.069999993</v>
      </c>
      <c r="I103" s="42"/>
    </row>
    <row r="104" spans="2:9" s="40" customFormat="1" x14ac:dyDescent="0.25">
      <c r="B104" s="13">
        <v>45653</v>
      </c>
      <c r="C104" s="14">
        <v>1915</v>
      </c>
      <c r="D104" s="14" t="s">
        <v>73</v>
      </c>
      <c r="E104" s="15" t="s">
        <v>76</v>
      </c>
      <c r="G104" s="16">
        <v>-3119.99</v>
      </c>
      <c r="H104" s="16">
        <f t="shared" si="2"/>
        <v>31383852.079999994</v>
      </c>
      <c r="I104" s="42"/>
    </row>
    <row r="105" spans="2:9" s="40" customFormat="1" x14ac:dyDescent="0.25">
      <c r="B105" s="13">
        <v>45653</v>
      </c>
      <c r="C105" s="14">
        <v>1915</v>
      </c>
      <c r="D105" s="14" t="s">
        <v>89</v>
      </c>
      <c r="E105" s="15" t="s">
        <v>76</v>
      </c>
      <c r="G105" s="16">
        <v>-2736.92</v>
      </c>
      <c r="H105" s="16">
        <f t="shared" si="2"/>
        <v>31381115.159999993</v>
      </c>
      <c r="I105" s="42"/>
    </row>
    <row r="106" spans="2:9" s="40" customFormat="1" x14ac:dyDescent="0.25">
      <c r="B106" s="13">
        <v>45653</v>
      </c>
      <c r="C106" s="14">
        <v>1917</v>
      </c>
      <c r="D106" s="14" t="s">
        <v>94</v>
      </c>
      <c r="E106" s="15" t="s">
        <v>127</v>
      </c>
      <c r="G106" s="16">
        <v>-61200</v>
      </c>
      <c r="H106" s="16">
        <f t="shared" si="2"/>
        <v>31319915.159999993</v>
      </c>
      <c r="I106" s="42"/>
    </row>
    <row r="107" spans="2:9" s="40" customFormat="1" x14ac:dyDescent="0.25">
      <c r="B107" s="13">
        <v>45653</v>
      </c>
      <c r="C107" s="14">
        <v>1919</v>
      </c>
      <c r="D107" s="14" t="s">
        <v>74</v>
      </c>
      <c r="E107" s="15" t="s">
        <v>128</v>
      </c>
      <c r="G107" s="16">
        <v>-63834</v>
      </c>
      <c r="H107" s="16">
        <f t="shared" si="2"/>
        <v>31256081.159999993</v>
      </c>
      <c r="I107" s="42"/>
    </row>
    <row r="108" spans="2:9" s="40" customFormat="1" x14ac:dyDescent="0.25">
      <c r="B108" s="13">
        <v>45653</v>
      </c>
      <c r="C108" s="14">
        <v>1921</v>
      </c>
      <c r="D108" s="14" t="s">
        <v>68</v>
      </c>
      <c r="E108" s="15" t="s">
        <v>129</v>
      </c>
      <c r="G108" s="16">
        <v>-21476</v>
      </c>
      <c r="H108" s="16">
        <f t="shared" si="2"/>
        <v>31234605.159999993</v>
      </c>
      <c r="I108" s="42"/>
    </row>
    <row r="109" spans="2:9" s="40" customFormat="1" x14ac:dyDescent="0.25">
      <c r="B109" s="13">
        <v>45653</v>
      </c>
      <c r="C109" s="14">
        <v>1921</v>
      </c>
      <c r="D109" s="14" t="s">
        <v>57</v>
      </c>
      <c r="E109" s="15" t="s">
        <v>129</v>
      </c>
      <c r="G109" s="16">
        <v>-16456.28</v>
      </c>
      <c r="H109" s="16">
        <f t="shared" si="2"/>
        <v>31218148.879999992</v>
      </c>
      <c r="I109" s="42"/>
    </row>
    <row r="110" spans="2:9" s="40" customFormat="1" x14ac:dyDescent="0.25">
      <c r="B110" s="13">
        <v>45653</v>
      </c>
      <c r="C110" s="14">
        <v>1921</v>
      </c>
      <c r="D110" s="14" t="s">
        <v>77</v>
      </c>
      <c r="E110" s="15" t="s">
        <v>129</v>
      </c>
      <c r="G110" s="16">
        <v>-5664</v>
      </c>
      <c r="H110" s="16">
        <f t="shared" si="2"/>
        <v>31212484.879999992</v>
      </c>
      <c r="I110" s="42"/>
    </row>
    <row r="111" spans="2:9" s="40" customFormat="1" x14ac:dyDescent="0.25">
      <c r="B111" s="13">
        <v>45653</v>
      </c>
      <c r="C111" s="14">
        <v>1921</v>
      </c>
      <c r="D111" s="14" t="s">
        <v>60</v>
      </c>
      <c r="E111" s="15" t="s">
        <v>129</v>
      </c>
      <c r="G111" s="16">
        <v>-1154.04</v>
      </c>
      <c r="H111" s="16">
        <f t="shared" si="2"/>
        <v>31211330.839999992</v>
      </c>
      <c r="I111" s="42"/>
    </row>
    <row r="112" spans="2:9" s="40" customFormat="1" x14ac:dyDescent="0.25">
      <c r="B112" s="13">
        <v>45653</v>
      </c>
      <c r="C112" s="14">
        <v>1921</v>
      </c>
      <c r="D112" s="14" t="s">
        <v>122</v>
      </c>
      <c r="E112" s="15" t="s">
        <v>129</v>
      </c>
      <c r="G112" s="16">
        <v>-1420.72</v>
      </c>
      <c r="H112" s="16">
        <f t="shared" si="2"/>
        <v>31209910.119999994</v>
      </c>
      <c r="I112" s="42"/>
    </row>
    <row r="113" spans="2:9" s="40" customFormat="1" x14ac:dyDescent="0.25">
      <c r="B113" s="13">
        <v>45653</v>
      </c>
      <c r="C113" s="14">
        <v>1921</v>
      </c>
      <c r="D113" s="14" t="s">
        <v>70</v>
      </c>
      <c r="E113" s="15" t="s">
        <v>129</v>
      </c>
      <c r="G113" s="16">
        <v>-21060.639999999999</v>
      </c>
      <c r="H113" s="16">
        <f t="shared" si="2"/>
        <v>31188849.479999993</v>
      </c>
      <c r="I113" s="42"/>
    </row>
    <row r="114" spans="2:9" s="40" customFormat="1" x14ac:dyDescent="0.25">
      <c r="B114" s="13">
        <v>45653</v>
      </c>
      <c r="C114" s="14">
        <v>1921</v>
      </c>
      <c r="D114" s="14" t="s">
        <v>48</v>
      </c>
      <c r="E114" s="15" t="s">
        <v>129</v>
      </c>
      <c r="G114" s="16">
        <v>-32766.240000000002</v>
      </c>
      <c r="H114" s="16">
        <f t="shared" si="2"/>
        <v>31156083.239999995</v>
      </c>
      <c r="I114" s="42"/>
    </row>
    <row r="115" spans="2:9" s="40" customFormat="1" x14ac:dyDescent="0.25">
      <c r="B115" s="13">
        <v>45653</v>
      </c>
      <c r="C115" s="14">
        <v>1921</v>
      </c>
      <c r="D115" s="14" t="s">
        <v>51</v>
      </c>
      <c r="E115" s="15" t="s">
        <v>129</v>
      </c>
      <c r="G115" s="16">
        <v>-799.69</v>
      </c>
      <c r="H115" s="16">
        <f t="shared" si="2"/>
        <v>31155283.549999993</v>
      </c>
      <c r="I115" s="42"/>
    </row>
    <row r="116" spans="2:9" s="40" customFormat="1" x14ac:dyDescent="0.25">
      <c r="B116" s="13">
        <v>45653</v>
      </c>
      <c r="C116" s="14">
        <v>1931</v>
      </c>
      <c r="D116" s="14" t="s">
        <v>103</v>
      </c>
      <c r="E116" s="15" t="s">
        <v>130</v>
      </c>
      <c r="G116" s="16">
        <v>-220011</v>
      </c>
      <c r="H116" s="16">
        <f t="shared" si="2"/>
        <v>30935272.549999993</v>
      </c>
      <c r="I116" s="42"/>
    </row>
    <row r="117" spans="2:9" s="40" customFormat="1" x14ac:dyDescent="0.25">
      <c r="B117" s="13">
        <v>45653</v>
      </c>
      <c r="C117" s="14">
        <v>1933</v>
      </c>
      <c r="D117" s="14" t="s">
        <v>103</v>
      </c>
      <c r="E117" s="15" t="s">
        <v>131</v>
      </c>
      <c r="G117" s="16">
        <v>-54905.4</v>
      </c>
      <c r="H117" s="16">
        <f t="shared" si="2"/>
        <v>30880367.149999995</v>
      </c>
      <c r="I117" s="42"/>
    </row>
    <row r="118" spans="2:9" s="40" customFormat="1" x14ac:dyDescent="0.25">
      <c r="B118" s="13">
        <v>45653</v>
      </c>
      <c r="C118" s="14">
        <v>1935</v>
      </c>
      <c r="D118" s="14" t="s">
        <v>45</v>
      </c>
      <c r="E118" s="15" t="s">
        <v>132</v>
      </c>
      <c r="G118" s="16">
        <v>-26491</v>
      </c>
      <c r="H118" s="16">
        <f t="shared" si="2"/>
        <v>30853876.149999995</v>
      </c>
      <c r="I118" s="42"/>
    </row>
    <row r="119" spans="2:9" s="40" customFormat="1" x14ac:dyDescent="0.25">
      <c r="B119" s="13">
        <v>45653</v>
      </c>
      <c r="C119" s="14">
        <v>1935</v>
      </c>
      <c r="D119" s="14" t="s">
        <v>45</v>
      </c>
      <c r="E119" s="15" t="s">
        <v>132</v>
      </c>
      <c r="G119" s="16">
        <v>-20751</v>
      </c>
      <c r="H119" s="16">
        <f t="shared" si="2"/>
        <v>30833125.149999995</v>
      </c>
      <c r="I119" s="42"/>
    </row>
    <row r="120" spans="2:9" s="40" customFormat="1" x14ac:dyDescent="0.25">
      <c r="B120" s="13">
        <v>45653</v>
      </c>
      <c r="C120" s="14">
        <v>1937</v>
      </c>
      <c r="D120" s="14" t="s">
        <v>133</v>
      </c>
      <c r="E120" s="15" t="s">
        <v>134</v>
      </c>
      <c r="G120" s="16">
        <v>-2733520</v>
      </c>
      <c r="H120" s="16">
        <f t="shared" si="2"/>
        <v>28099605.149999995</v>
      </c>
      <c r="I120" s="42"/>
    </row>
    <row r="121" spans="2:9" s="40" customFormat="1" x14ac:dyDescent="0.25">
      <c r="B121" s="13">
        <v>45653</v>
      </c>
      <c r="C121" s="14">
        <v>1939</v>
      </c>
      <c r="D121" s="14" t="s">
        <v>45</v>
      </c>
      <c r="E121" s="15" t="s">
        <v>80</v>
      </c>
      <c r="G121" s="16">
        <v>-11500</v>
      </c>
      <c r="H121" s="16">
        <f t="shared" si="2"/>
        <v>28088105.149999995</v>
      </c>
      <c r="I121" s="42"/>
    </row>
    <row r="122" spans="2:9" s="40" customFormat="1" x14ac:dyDescent="0.25">
      <c r="B122" s="13">
        <v>45656</v>
      </c>
      <c r="C122" s="14">
        <v>1943</v>
      </c>
      <c r="D122" s="14" t="s">
        <v>122</v>
      </c>
      <c r="E122" s="15" t="s">
        <v>135</v>
      </c>
      <c r="G122" s="16">
        <v>-96928.15</v>
      </c>
      <c r="H122" s="16">
        <f t="shared" si="2"/>
        <v>27991176.999999996</v>
      </c>
      <c r="I122" s="42"/>
    </row>
    <row r="123" spans="2:9" s="40" customFormat="1" x14ac:dyDescent="0.25">
      <c r="B123" s="13">
        <v>45656</v>
      </c>
      <c r="C123" s="14">
        <v>1943</v>
      </c>
      <c r="D123" s="14" t="s">
        <v>89</v>
      </c>
      <c r="E123" s="15" t="s">
        <v>135</v>
      </c>
      <c r="G123" s="16">
        <v>-28476.35</v>
      </c>
      <c r="H123" s="16">
        <f t="shared" si="2"/>
        <v>27962700.649999995</v>
      </c>
      <c r="I123" s="42"/>
    </row>
    <row r="124" spans="2:9" s="40" customFormat="1" x14ac:dyDescent="0.25">
      <c r="B124" s="13">
        <v>45656</v>
      </c>
      <c r="C124" s="14">
        <v>1943</v>
      </c>
      <c r="D124" s="14" t="s">
        <v>69</v>
      </c>
      <c r="E124" s="15" t="s">
        <v>135</v>
      </c>
      <c r="G124" s="16">
        <v>-67289.5</v>
      </c>
      <c r="H124" s="16">
        <f t="shared" si="2"/>
        <v>27895411.149999995</v>
      </c>
      <c r="I124" s="42"/>
    </row>
    <row r="125" spans="2:9" s="40" customFormat="1" x14ac:dyDescent="0.25">
      <c r="B125" s="13">
        <v>45656</v>
      </c>
      <c r="C125" s="14">
        <v>1945</v>
      </c>
      <c r="D125" s="14" t="s">
        <v>136</v>
      </c>
      <c r="E125" s="15" t="s">
        <v>137</v>
      </c>
      <c r="G125" s="16">
        <v>-220660</v>
      </c>
      <c r="H125" s="16">
        <f t="shared" si="2"/>
        <v>27674751.149999995</v>
      </c>
      <c r="I125" s="42"/>
    </row>
    <row r="126" spans="2:9" s="40" customFormat="1" x14ac:dyDescent="0.25">
      <c r="B126" s="13">
        <v>45656</v>
      </c>
      <c r="C126" s="14">
        <v>1947</v>
      </c>
      <c r="D126" s="14" t="s">
        <v>108</v>
      </c>
      <c r="E126" s="15" t="s">
        <v>138</v>
      </c>
      <c r="G126" s="16">
        <v>-73332.28</v>
      </c>
      <c r="H126" s="16">
        <f t="shared" si="2"/>
        <v>27601418.869999994</v>
      </c>
      <c r="I126" s="42"/>
    </row>
    <row r="127" spans="2:9" s="40" customFormat="1" x14ac:dyDescent="0.25">
      <c r="B127" s="13">
        <v>45656</v>
      </c>
      <c r="C127" s="14">
        <v>1948</v>
      </c>
      <c r="D127" s="14" t="s">
        <v>68</v>
      </c>
      <c r="E127" s="15" t="s">
        <v>139</v>
      </c>
      <c r="G127" s="16">
        <v>-29643.74</v>
      </c>
      <c r="H127" s="16">
        <f t="shared" si="2"/>
        <v>27571775.129999995</v>
      </c>
      <c r="I127" s="42"/>
    </row>
    <row r="128" spans="2:9" s="40" customFormat="1" x14ac:dyDescent="0.25">
      <c r="B128" s="13">
        <v>45656</v>
      </c>
      <c r="C128" s="14">
        <v>1948</v>
      </c>
      <c r="D128" s="14" t="s">
        <v>57</v>
      </c>
      <c r="E128" s="15" t="s">
        <v>139</v>
      </c>
      <c r="G128" s="16">
        <v>-38973.279999999999</v>
      </c>
      <c r="H128" s="16">
        <f t="shared" si="2"/>
        <v>27532801.849999994</v>
      </c>
      <c r="I128" s="42"/>
    </row>
    <row r="129" spans="2:9" s="40" customFormat="1" x14ac:dyDescent="0.25">
      <c r="B129" s="13">
        <v>45656</v>
      </c>
      <c r="C129" s="14">
        <v>1948</v>
      </c>
      <c r="D129" s="14" t="s">
        <v>58</v>
      </c>
      <c r="E129" s="15" t="s">
        <v>139</v>
      </c>
      <c r="G129" s="16">
        <v>-7580.67</v>
      </c>
      <c r="H129" s="16">
        <f t="shared" si="2"/>
        <v>27525221.179999992</v>
      </c>
      <c r="I129" s="42"/>
    </row>
    <row r="130" spans="2:9" s="40" customFormat="1" x14ac:dyDescent="0.25">
      <c r="B130" s="13">
        <v>45656</v>
      </c>
      <c r="C130" s="14">
        <v>1948</v>
      </c>
      <c r="D130" s="14" t="s">
        <v>125</v>
      </c>
      <c r="E130" s="15" t="s">
        <v>139</v>
      </c>
      <c r="G130" s="16">
        <v>-7428.1</v>
      </c>
      <c r="H130" s="16">
        <f t="shared" si="2"/>
        <v>27517793.079999991</v>
      </c>
      <c r="I130" s="42"/>
    </row>
    <row r="131" spans="2:9" s="40" customFormat="1" x14ac:dyDescent="0.25">
      <c r="B131" s="13">
        <v>45656</v>
      </c>
      <c r="C131" s="14">
        <v>1948</v>
      </c>
      <c r="D131" s="14" t="s">
        <v>59</v>
      </c>
      <c r="E131" s="15" t="s">
        <v>139</v>
      </c>
      <c r="G131" s="16">
        <v>-10448.5</v>
      </c>
      <c r="H131" s="16">
        <f t="shared" si="2"/>
        <v>27507344.579999991</v>
      </c>
      <c r="I131" s="42"/>
    </row>
    <row r="132" spans="2:9" s="40" customFormat="1" x14ac:dyDescent="0.25">
      <c r="B132" s="13">
        <v>45656</v>
      </c>
      <c r="C132" s="14">
        <v>1948</v>
      </c>
      <c r="D132" s="14" t="s">
        <v>60</v>
      </c>
      <c r="E132" s="15" t="s">
        <v>139</v>
      </c>
      <c r="G132" s="16">
        <v>-3452.09</v>
      </c>
      <c r="H132" s="16">
        <f t="shared" si="2"/>
        <v>27503892.489999991</v>
      </c>
      <c r="I132" s="42"/>
    </row>
    <row r="133" spans="2:9" s="40" customFormat="1" x14ac:dyDescent="0.25">
      <c r="B133" s="13">
        <v>45656</v>
      </c>
      <c r="C133" s="14">
        <v>1948</v>
      </c>
      <c r="D133" s="14" t="s">
        <v>122</v>
      </c>
      <c r="E133" s="15" t="s">
        <v>139</v>
      </c>
      <c r="G133" s="16">
        <v>-295.47000000000003</v>
      </c>
      <c r="H133" s="16">
        <f t="shared" si="2"/>
        <v>27503597.019999992</v>
      </c>
      <c r="I133" s="42"/>
    </row>
    <row r="134" spans="2:9" s="40" customFormat="1" x14ac:dyDescent="0.25">
      <c r="B134" s="13">
        <v>45656</v>
      </c>
      <c r="C134" s="14">
        <v>1948</v>
      </c>
      <c r="D134" s="14" t="s">
        <v>48</v>
      </c>
      <c r="E134" s="15" t="s">
        <v>139</v>
      </c>
      <c r="G134" s="16">
        <v>-33347.54</v>
      </c>
      <c r="H134" s="16">
        <f t="shared" si="2"/>
        <v>27470249.479999993</v>
      </c>
      <c r="I134" s="42"/>
    </row>
    <row r="135" spans="2:9" s="40" customFormat="1" x14ac:dyDescent="0.25">
      <c r="B135" s="13">
        <v>45656</v>
      </c>
      <c r="C135" s="14">
        <v>1948</v>
      </c>
      <c r="D135" s="14" t="s">
        <v>126</v>
      </c>
      <c r="E135" s="15" t="s">
        <v>139</v>
      </c>
      <c r="G135" s="16">
        <v>-802.7</v>
      </c>
      <c r="H135" s="16">
        <f t="shared" si="2"/>
        <v>27469446.779999994</v>
      </c>
      <c r="I135" s="42"/>
    </row>
    <row r="136" spans="2:9" s="40" customFormat="1" x14ac:dyDescent="0.25">
      <c r="B136" s="13">
        <v>45656</v>
      </c>
      <c r="C136" s="14">
        <v>1948</v>
      </c>
      <c r="D136" s="14" t="s">
        <v>73</v>
      </c>
      <c r="E136" s="15" t="s">
        <v>139</v>
      </c>
      <c r="G136" s="16">
        <v>-1902.63</v>
      </c>
      <c r="H136" s="16">
        <f t="shared" si="2"/>
        <v>27467544.149999995</v>
      </c>
      <c r="I136" s="42"/>
    </row>
    <row r="137" spans="2:9" s="40" customFormat="1" x14ac:dyDescent="0.25">
      <c r="B137" s="13">
        <v>45656</v>
      </c>
      <c r="C137" s="14">
        <v>1948</v>
      </c>
      <c r="D137" s="14" t="s">
        <v>89</v>
      </c>
      <c r="E137" s="15" t="s">
        <v>139</v>
      </c>
      <c r="G137" s="16">
        <v>-6537.51</v>
      </c>
      <c r="H137" s="16">
        <f t="shared" si="2"/>
        <v>27461006.639999993</v>
      </c>
      <c r="I137" s="42"/>
    </row>
    <row r="138" spans="2:9" s="40" customFormat="1" x14ac:dyDescent="0.25">
      <c r="B138" s="13">
        <v>45656</v>
      </c>
      <c r="C138" s="14">
        <v>1948</v>
      </c>
      <c r="D138" s="14" t="s">
        <v>74</v>
      </c>
      <c r="E138" s="15" t="s">
        <v>139</v>
      </c>
      <c r="G138" s="16">
        <v>-49006.05</v>
      </c>
      <c r="H138" s="16">
        <f t="shared" si="2"/>
        <v>27412000.589999992</v>
      </c>
      <c r="I138" s="42"/>
    </row>
    <row r="139" spans="2:9" s="40" customFormat="1" x14ac:dyDescent="0.25">
      <c r="B139" s="13">
        <v>45656</v>
      </c>
      <c r="C139" s="14">
        <v>1948</v>
      </c>
      <c r="D139" s="14" t="s">
        <v>51</v>
      </c>
      <c r="E139" s="15" t="s">
        <v>139</v>
      </c>
      <c r="G139" s="16">
        <v>-32429.91</v>
      </c>
      <c r="H139" s="16">
        <f t="shared" si="2"/>
        <v>27379570.679999992</v>
      </c>
      <c r="I139" s="42"/>
    </row>
    <row r="140" spans="2:9" s="40" customFormat="1" x14ac:dyDescent="0.25">
      <c r="B140" s="13">
        <v>45656</v>
      </c>
      <c r="C140" s="14">
        <v>1951</v>
      </c>
      <c r="D140" s="14" t="s">
        <v>45</v>
      </c>
      <c r="E140" s="15" t="s">
        <v>56</v>
      </c>
      <c r="G140" s="16">
        <v>-2772</v>
      </c>
      <c r="H140" s="16">
        <f t="shared" si="2"/>
        <v>27376798.679999992</v>
      </c>
      <c r="I140" s="42"/>
    </row>
    <row r="141" spans="2:9" s="40" customFormat="1" x14ac:dyDescent="0.25">
      <c r="B141" s="13">
        <v>45656</v>
      </c>
      <c r="C141" s="14">
        <v>1953</v>
      </c>
      <c r="D141" s="14" t="s">
        <v>140</v>
      </c>
      <c r="E141" s="15" t="s">
        <v>141</v>
      </c>
      <c r="G141" s="16">
        <v>-7298.42</v>
      </c>
      <c r="H141" s="16">
        <f t="shared" si="2"/>
        <v>27369500.25999999</v>
      </c>
      <c r="I141" s="42"/>
    </row>
    <row r="142" spans="2:9" s="40" customFormat="1" x14ac:dyDescent="0.25">
      <c r="B142" s="13">
        <v>45629</v>
      </c>
      <c r="C142" s="14">
        <v>15</v>
      </c>
      <c r="D142" s="14" t="s">
        <v>142</v>
      </c>
      <c r="E142" s="15" t="s">
        <v>143</v>
      </c>
      <c r="G142" s="16">
        <v>-200</v>
      </c>
      <c r="H142" s="16">
        <f t="shared" si="2"/>
        <v>27369300.25999999</v>
      </c>
      <c r="I142" s="42"/>
    </row>
    <row r="143" spans="2:9" s="40" customFormat="1" x14ac:dyDescent="0.25">
      <c r="B143" s="13">
        <v>45629</v>
      </c>
      <c r="C143" s="14">
        <v>15</v>
      </c>
      <c r="D143" s="14" t="s">
        <v>45</v>
      </c>
      <c r="E143" s="15" t="s">
        <v>143</v>
      </c>
      <c r="G143" s="16">
        <v>-1414.9</v>
      </c>
      <c r="H143" s="16">
        <f t="shared" si="2"/>
        <v>27367885.359999992</v>
      </c>
      <c r="I143" s="42"/>
    </row>
    <row r="144" spans="2:9" s="40" customFormat="1" x14ac:dyDescent="0.25">
      <c r="B144" s="13">
        <v>45629</v>
      </c>
      <c r="C144" s="14">
        <v>15</v>
      </c>
      <c r="D144" s="14" t="s">
        <v>106</v>
      </c>
      <c r="E144" s="15" t="s">
        <v>143</v>
      </c>
      <c r="G144" s="16">
        <v>-1615</v>
      </c>
      <c r="H144" s="16">
        <f t="shared" si="2"/>
        <v>27366270.359999992</v>
      </c>
      <c r="I144" s="42"/>
    </row>
    <row r="145" spans="2:9" s="40" customFormat="1" x14ac:dyDescent="0.25">
      <c r="B145" s="13">
        <v>45629</v>
      </c>
      <c r="C145" s="14">
        <v>15</v>
      </c>
      <c r="D145" s="14" t="s">
        <v>144</v>
      </c>
      <c r="E145" s="15" t="s">
        <v>143</v>
      </c>
      <c r="G145" s="16">
        <v>-2700</v>
      </c>
      <c r="H145" s="16">
        <f t="shared" si="2"/>
        <v>27363570.359999992</v>
      </c>
      <c r="I145" s="42"/>
    </row>
    <row r="146" spans="2:9" s="40" customFormat="1" x14ac:dyDescent="0.25">
      <c r="B146" s="13">
        <v>45629</v>
      </c>
      <c r="C146" s="14">
        <v>15</v>
      </c>
      <c r="D146" s="14" t="s">
        <v>145</v>
      </c>
      <c r="E146" s="15" t="s">
        <v>143</v>
      </c>
      <c r="G146" s="16">
        <v>-990</v>
      </c>
      <c r="H146" s="16">
        <f t="shared" si="2"/>
        <v>27362580.359999992</v>
      </c>
      <c r="I146" s="42"/>
    </row>
    <row r="147" spans="2:9" s="40" customFormat="1" x14ac:dyDescent="0.25">
      <c r="B147" s="13">
        <v>45629</v>
      </c>
      <c r="C147" s="14">
        <v>15</v>
      </c>
      <c r="D147" s="14" t="s">
        <v>68</v>
      </c>
      <c r="E147" s="15" t="s">
        <v>143</v>
      </c>
      <c r="G147" s="16">
        <v>-1590</v>
      </c>
      <c r="H147" s="16">
        <f t="shared" ref="H147:H195" si="3">+H146+F147+G147</f>
        <v>27360990.359999992</v>
      </c>
      <c r="I147" s="42"/>
    </row>
    <row r="148" spans="2:9" s="40" customFormat="1" x14ac:dyDescent="0.25">
      <c r="B148" s="13">
        <v>45629</v>
      </c>
      <c r="C148" s="14">
        <v>15</v>
      </c>
      <c r="D148" s="14" t="s">
        <v>58</v>
      </c>
      <c r="E148" s="15" t="s">
        <v>143</v>
      </c>
      <c r="G148" s="16">
        <v>-200</v>
      </c>
      <c r="H148" s="16">
        <f t="shared" si="3"/>
        <v>27360790.359999992</v>
      </c>
      <c r="I148" s="42"/>
    </row>
    <row r="149" spans="2:9" s="40" customFormat="1" x14ac:dyDescent="0.25">
      <c r="B149" s="13">
        <v>45629</v>
      </c>
      <c r="C149" s="14">
        <v>15</v>
      </c>
      <c r="D149" s="14" t="s">
        <v>146</v>
      </c>
      <c r="E149" s="15" t="s">
        <v>143</v>
      </c>
      <c r="G149" s="16">
        <v>-1425</v>
      </c>
      <c r="H149" s="16">
        <f t="shared" si="3"/>
        <v>27359365.359999992</v>
      </c>
      <c r="I149" s="42"/>
    </row>
    <row r="150" spans="2:9" s="40" customFormat="1" x14ac:dyDescent="0.25">
      <c r="B150" s="13">
        <v>45629</v>
      </c>
      <c r="C150" s="14">
        <v>15</v>
      </c>
      <c r="D150" s="14" t="s">
        <v>59</v>
      </c>
      <c r="E150" s="15" t="s">
        <v>143</v>
      </c>
      <c r="G150" s="16">
        <v>-1412.16</v>
      </c>
      <c r="H150" s="16">
        <f t="shared" si="3"/>
        <v>27357953.199999992</v>
      </c>
      <c r="I150" s="42"/>
    </row>
    <row r="151" spans="2:9" s="40" customFormat="1" x14ac:dyDescent="0.25">
      <c r="B151" s="13">
        <v>45629</v>
      </c>
      <c r="C151" s="14">
        <v>15</v>
      </c>
      <c r="D151" s="14" t="s">
        <v>60</v>
      </c>
      <c r="E151" s="15" t="s">
        <v>143</v>
      </c>
      <c r="G151" s="16">
        <v>-4464.97</v>
      </c>
      <c r="H151" s="16">
        <f t="shared" si="3"/>
        <v>27353488.229999993</v>
      </c>
      <c r="I151" s="42"/>
    </row>
    <row r="152" spans="2:9" s="40" customFormat="1" x14ac:dyDescent="0.25">
      <c r="B152" s="13">
        <v>45629</v>
      </c>
      <c r="C152" s="14">
        <v>15</v>
      </c>
      <c r="D152" s="14" t="s">
        <v>147</v>
      </c>
      <c r="E152" s="15" t="s">
        <v>143</v>
      </c>
      <c r="G152" s="16">
        <v>-685</v>
      </c>
      <c r="H152" s="16">
        <f t="shared" si="3"/>
        <v>27352803.229999993</v>
      </c>
      <c r="I152" s="42"/>
    </row>
    <row r="153" spans="2:9" s="40" customFormat="1" x14ac:dyDescent="0.25">
      <c r="B153" s="13">
        <v>45632</v>
      </c>
      <c r="C153" s="14">
        <v>16</v>
      </c>
      <c r="D153" s="14" t="s">
        <v>148</v>
      </c>
      <c r="E153" s="15" t="s">
        <v>143</v>
      </c>
      <c r="G153" s="16">
        <v>-112.55</v>
      </c>
      <c r="H153" s="16">
        <f t="shared" si="3"/>
        <v>27352690.679999992</v>
      </c>
      <c r="I153" s="42"/>
    </row>
    <row r="154" spans="2:9" s="40" customFormat="1" x14ac:dyDescent="0.25">
      <c r="B154" s="13">
        <v>45632</v>
      </c>
      <c r="C154" s="14">
        <v>16</v>
      </c>
      <c r="D154" s="14" t="s">
        <v>149</v>
      </c>
      <c r="E154" s="15" t="s">
        <v>143</v>
      </c>
      <c r="G154" s="16">
        <v>-1700</v>
      </c>
      <c r="H154" s="16">
        <f t="shared" si="3"/>
        <v>27350990.679999992</v>
      </c>
      <c r="I154" s="42"/>
    </row>
    <row r="155" spans="2:9" s="40" customFormat="1" x14ac:dyDescent="0.25">
      <c r="B155" s="13">
        <v>45632</v>
      </c>
      <c r="C155" s="14">
        <v>16</v>
      </c>
      <c r="D155" s="14" t="s">
        <v>119</v>
      </c>
      <c r="E155" s="15" t="s">
        <v>143</v>
      </c>
      <c r="G155" s="16">
        <v>-1700</v>
      </c>
      <c r="H155" s="16">
        <f t="shared" si="3"/>
        <v>27349290.679999992</v>
      </c>
      <c r="I155" s="42"/>
    </row>
    <row r="156" spans="2:9" s="40" customFormat="1" x14ac:dyDescent="0.25">
      <c r="B156" s="13">
        <v>45632</v>
      </c>
      <c r="C156" s="14">
        <v>16</v>
      </c>
      <c r="D156" s="14" t="s">
        <v>45</v>
      </c>
      <c r="E156" s="15" t="s">
        <v>143</v>
      </c>
      <c r="G156" s="16">
        <v>-1356</v>
      </c>
      <c r="H156" s="16">
        <f t="shared" si="3"/>
        <v>27347934.679999992</v>
      </c>
      <c r="I156" s="42"/>
    </row>
    <row r="157" spans="2:9" s="40" customFormat="1" x14ac:dyDescent="0.25">
      <c r="B157" s="13">
        <v>45632</v>
      </c>
      <c r="C157" s="14">
        <v>16</v>
      </c>
      <c r="D157" s="14" t="s">
        <v>106</v>
      </c>
      <c r="E157" s="15" t="s">
        <v>143</v>
      </c>
      <c r="G157" s="16">
        <v>-1698.6</v>
      </c>
      <c r="H157" s="16">
        <f t="shared" si="3"/>
        <v>27346236.079999991</v>
      </c>
      <c r="I157" s="42"/>
    </row>
    <row r="158" spans="2:9" s="40" customFormat="1" x14ac:dyDescent="0.25">
      <c r="B158" s="13">
        <v>45632</v>
      </c>
      <c r="C158" s="14">
        <v>16</v>
      </c>
      <c r="D158" s="14" t="s">
        <v>150</v>
      </c>
      <c r="E158" s="15" t="s">
        <v>143</v>
      </c>
      <c r="G158" s="16">
        <v>-129.99</v>
      </c>
      <c r="H158" s="16">
        <f t="shared" si="3"/>
        <v>27346106.089999992</v>
      </c>
      <c r="I158" s="42"/>
    </row>
    <row r="159" spans="2:9" s="40" customFormat="1" x14ac:dyDescent="0.25">
      <c r="B159" s="13">
        <v>45632</v>
      </c>
      <c r="C159" s="14">
        <v>16</v>
      </c>
      <c r="D159" s="14" t="s">
        <v>145</v>
      </c>
      <c r="E159" s="15" t="s">
        <v>143</v>
      </c>
      <c r="G159" s="16">
        <v>-1000</v>
      </c>
      <c r="H159" s="16">
        <f t="shared" si="3"/>
        <v>27345106.089999992</v>
      </c>
      <c r="I159" s="42"/>
    </row>
    <row r="160" spans="2:9" s="40" customFormat="1" x14ac:dyDescent="0.25">
      <c r="B160" s="13">
        <v>45632</v>
      </c>
      <c r="C160" s="14">
        <v>16</v>
      </c>
      <c r="D160" s="14" t="s">
        <v>151</v>
      </c>
      <c r="E160" s="15" t="s">
        <v>143</v>
      </c>
      <c r="G160" s="16">
        <v>-1151.21</v>
      </c>
      <c r="H160" s="16">
        <f t="shared" si="3"/>
        <v>27343954.879999992</v>
      </c>
      <c r="I160" s="42"/>
    </row>
    <row r="161" spans="2:9" s="40" customFormat="1" x14ac:dyDescent="0.25">
      <c r="B161" s="13">
        <v>45632</v>
      </c>
      <c r="C161" s="14">
        <v>16</v>
      </c>
      <c r="D161" s="14" t="s">
        <v>152</v>
      </c>
      <c r="E161" s="15" t="s">
        <v>143</v>
      </c>
      <c r="G161" s="16">
        <v>-1242.93</v>
      </c>
      <c r="H161" s="16">
        <f t="shared" si="3"/>
        <v>27342711.949999992</v>
      </c>
      <c r="I161" s="42"/>
    </row>
    <row r="162" spans="2:9" s="40" customFormat="1" x14ac:dyDescent="0.25">
      <c r="B162" s="13">
        <v>45632</v>
      </c>
      <c r="C162" s="14">
        <v>16</v>
      </c>
      <c r="D162" s="14" t="s">
        <v>59</v>
      </c>
      <c r="E162" s="15" t="s">
        <v>143</v>
      </c>
      <c r="G162" s="16">
        <v>-80</v>
      </c>
      <c r="H162" s="16">
        <f t="shared" si="3"/>
        <v>27342631.949999992</v>
      </c>
      <c r="I162" s="42"/>
    </row>
    <row r="163" spans="2:9" s="40" customFormat="1" x14ac:dyDescent="0.25">
      <c r="B163" s="13">
        <v>45632</v>
      </c>
      <c r="C163" s="14">
        <v>16</v>
      </c>
      <c r="D163" s="14" t="s">
        <v>60</v>
      </c>
      <c r="E163" s="15" t="s">
        <v>143</v>
      </c>
      <c r="G163" s="16">
        <v>-160</v>
      </c>
      <c r="H163" s="16">
        <f t="shared" si="3"/>
        <v>27342471.949999992</v>
      </c>
      <c r="I163" s="42"/>
    </row>
    <row r="164" spans="2:9" s="40" customFormat="1" x14ac:dyDescent="0.25">
      <c r="B164" s="13">
        <v>45632</v>
      </c>
      <c r="C164" s="14">
        <v>16</v>
      </c>
      <c r="D164" s="14" t="s">
        <v>51</v>
      </c>
      <c r="E164" s="15" t="s">
        <v>143</v>
      </c>
      <c r="G164" s="16">
        <v>-316.24</v>
      </c>
      <c r="H164" s="16">
        <f t="shared" si="3"/>
        <v>27342155.709999993</v>
      </c>
      <c r="I164" s="42"/>
    </row>
    <row r="165" spans="2:9" s="40" customFormat="1" x14ac:dyDescent="0.25">
      <c r="B165" s="13">
        <v>45638</v>
      </c>
      <c r="C165" s="14">
        <v>17</v>
      </c>
      <c r="D165" s="14" t="s">
        <v>153</v>
      </c>
      <c r="E165" s="15" t="s">
        <v>143</v>
      </c>
      <c r="G165" s="16">
        <v>-500</v>
      </c>
      <c r="H165" s="16">
        <f t="shared" si="3"/>
        <v>27341655.709999993</v>
      </c>
      <c r="I165" s="42"/>
    </row>
    <row r="166" spans="2:9" s="40" customFormat="1" x14ac:dyDescent="0.25">
      <c r="B166" s="13">
        <v>45638</v>
      </c>
      <c r="C166" s="14">
        <v>17</v>
      </c>
      <c r="D166" s="14" t="s">
        <v>154</v>
      </c>
      <c r="E166" s="15" t="s">
        <v>143</v>
      </c>
      <c r="G166" s="16">
        <v>-1500</v>
      </c>
      <c r="H166" s="16">
        <f t="shared" si="3"/>
        <v>27340155.709999993</v>
      </c>
      <c r="I166" s="42"/>
    </row>
    <row r="167" spans="2:9" s="40" customFormat="1" x14ac:dyDescent="0.25">
      <c r="B167" s="13">
        <v>45638</v>
      </c>
      <c r="C167" s="14">
        <v>17</v>
      </c>
      <c r="D167" s="14" t="s">
        <v>45</v>
      </c>
      <c r="E167" s="15" t="s">
        <v>143</v>
      </c>
      <c r="G167" s="16">
        <v>-1365</v>
      </c>
      <c r="H167" s="16">
        <f t="shared" si="3"/>
        <v>27338790.709999993</v>
      </c>
      <c r="I167" s="42"/>
    </row>
    <row r="168" spans="2:9" s="40" customFormat="1" x14ac:dyDescent="0.25">
      <c r="B168" s="13">
        <v>45638</v>
      </c>
      <c r="C168" s="14">
        <v>17</v>
      </c>
      <c r="D168" s="14" t="s">
        <v>62</v>
      </c>
      <c r="E168" s="15" t="s">
        <v>143</v>
      </c>
      <c r="G168" s="16">
        <v>-99.99</v>
      </c>
      <c r="H168" s="16">
        <f t="shared" si="3"/>
        <v>27338690.719999995</v>
      </c>
      <c r="I168" s="42"/>
    </row>
    <row r="169" spans="2:9" s="40" customFormat="1" x14ac:dyDescent="0.25">
      <c r="B169" s="13">
        <v>45638</v>
      </c>
      <c r="C169" s="14">
        <v>17</v>
      </c>
      <c r="D169" s="14" t="s">
        <v>145</v>
      </c>
      <c r="E169" s="15" t="s">
        <v>143</v>
      </c>
      <c r="G169" s="16">
        <v>-2040</v>
      </c>
      <c r="H169" s="16">
        <f t="shared" si="3"/>
        <v>27336650.719999995</v>
      </c>
      <c r="I169" s="42"/>
    </row>
    <row r="170" spans="2:9" s="40" customFormat="1" x14ac:dyDescent="0.25">
      <c r="B170" s="13">
        <v>45638</v>
      </c>
      <c r="C170" s="14">
        <v>17</v>
      </c>
      <c r="D170" s="14" t="s">
        <v>68</v>
      </c>
      <c r="E170" s="15" t="s">
        <v>143</v>
      </c>
      <c r="G170" s="16">
        <v>-320</v>
      </c>
      <c r="H170" s="16">
        <f t="shared" si="3"/>
        <v>27336330.719999995</v>
      </c>
      <c r="I170" s="42"/>
    </row>
    <row r="171" spans="2:9" s="40" customFormat="1" x14ac:dyDescent="0.25">
      <c r="B171" s="13">
        <v>45638</v>
      </c>
      <c r="C171" s="14">
        <v>17</v>
      </c>
      <c r="D171" s="14" t="s">
        <v>155</v>
      </c>
      <c r="E171" s="15" t="s">
        <v>143</v>
      </c>
      <c r="G171" s="16">
        <v>-915.15</v>
      </c>
      <c r="H171" s="16">
        <f t="shared" si="3"/>
        <v>27335415.569999997</v>
      </c>
      <c r="I171" s="42"/>
    </row>
    <row r="172" spans="2:9" s="40" customFormat="1" x14ac:dyDescent="0.25">
      <c r="B172" s="13">
        <v>45638</v>
      </c>
      <c r="C172" s="14">
        <v>17</v>
      </c>
      <c r="D172" s="14" t="s">
        <v>58</v>
      </c>
      <c r="E172" s="15" t="s">
        <v>143</v>
      </c>
      <c r="G172" s="16">
        <v>-8183.9</v>
      </c>
      <c r="H172" s="16">
        <f t="shared" si="3"/>
        <v>27327231.669999998</v>
      </c>
      <c r="I172" s="42"/>
    </row>
    <row r="173" spans="2:9" s="40" customFormat="1" x14ac:dyDescent="0.25">
      <c r="B173" s="13">
        <v>45638</v>
      </c>
      <c r="C173" s="14">
        <v>17</v>
      </c>
      <c r="D173" s="14" t="s">
        <v>156</v>
      </c>
      <c r="E173" s="15" t="s">
        <v>143</v>
      </c>
      <c r="G173" s="16">
        <v>-800</v>
      </c>
      <c r="H173" s="16">
        <f t="shared" si="3"/>
        <v>27326431.669999998</v>
      </c>
      <c r="I173" s="42"/>
    </row>
    <row r="174" spans="2:9" s="40" customFormat="1" x14ac:dyDescent="0.25">
      <c r="B174" s="13">
        <v>45638</v>
      </c>
      <c r="C174" s="14">
        <v>17</v>
      </c>
      <c r="D174" s="14" t="s">
        <v>59</v>
      </c>
      <c r="E174" s="15" t="s">
        <v>143</v>
      </c>
      <c r="G174" s="16">
        <v>-850</v>
      </c>
      <c r="H174" s="16">
        <f t="shared" si="3"/>
        <v>27325581.669999998</v>
      </c>
      <c r="I174" s="42"/>
    </row>
    <row r="175" spans="2:9" s="40" customFormat="1" x14ac:dyDescent="0.25">
      <c r="B175" s="13">
        <v>45652</v>
      </c>
      <c r="C175" s="14">
        <v>18</v>
      </c>
      <c r="D175" s="14" t="s">
        <v>153</v>
      </c>
      <c r="E175" s="15" t="s">
        <v>143</v>
      </c>
      <c r="G175" s="16">
        <v>-510</v>
      </c>
      <c r="H175" s="16">
        <f t="shared" si="3"/>
        <v>27325071.669999998</v>
      </c>
      <c r="I175" s="42"/>
    </row>
    <row r="176" spans="2:9" s="40" customFormat="1" x14ac:dyDescent="0.25">
      <c r="B176" s="13">
        <v>45652</v>
      </c>
      <c r="C176" s="14">
        <v>18</v>
      </c>
      <c r="D176" s="14" t="s">
        <v>149</v>
      </c>
      <c r="E176" s="15" t="s">
        <v>143</v>
      </c>
      <c r="G176" s="16">
        <v>-220</v>
      </c>
      <c r="H176" s="16">
        <f t="shared" si="3"/>
        <v>27324851.669999998</v>
      </c>
      <c r="I176" s="42"/>
    </row>
    <row r="177" spans="2:9" s="40" customFormat="1" x14ac:dyDescent="0.25">
      <c r="B177" s="13">
        <v>45652</v>
      </c>
      <c r="C177" s="14">
        <v>18</v>
      </c>
      <c r="D177" s="14" t="s">
        <v>45</v>
      </c>
      <c r="E177" s="15" t="s">
        <v>143</v>
      </c>
      <c r="G177" s="16">
        <v>-39</v>
      </c>
      <c r="H177" s="16">
        <f t="shared" si="3"/>
        <v>27324812.669999998</v>
      </c>
      <c r="I177" s="42"/>
    </row>
    <row r="178" spans="2:9" s="40" customFormat="1" x14ac:dyDescent="0.25">
      <c r="B178" s="13">
        <v>45652</v>
      </c>
      <c r="C178" s="14">
        <v>18</v>
      </c>
      <c r="D178" s="14" t="s">
        <v>145</v>
      </c>
      <c r="E178" s="15" t="s">
        <v>143</v>
      </c>
      <c r="G178" s="16">
        <v>-221.99</v>
      </c>
      <c r="H178" s="16">
        <f t="shared" si="3"/>
        <v>27324590.68</v>
      </c>
      <c r="I178" s="42"/>
    </row>
    <row r="179" spans="2:9" s="40" customFormat="1" x14ac:dyDescent="0.25">
      <c r="B179" s="13">
        <v>45652</v>
      </c>
      <c r="C179" s="14">
        <v>18</v>
      </c>
      <c r="D179" s="14" t="s">
        <v>58</v>
      </c>
      <c r="E179" s="15" t="s">
        <v>143</v>
      </c>
      <c r="G179" s="16">
        <v>-11949.96</v>
      </c>
      <c r="H179" s="16">
        <f t="shared" si="3"/>
        <v>27312640.719999999</v>
      </c>
      <c r="I179" s="42"/>
    </row>
    <row r="180" spans="2:9" s="40" customFormat="1" x14ac:dyDescent="0.25">
      <c r="B180" s="13">
        <v>45652</v>
      </c>
      <c r="C180" s="14">
        <v>18</v>
      </c>
      <c r="D180" s="14" t="s">
        <v>59</v>
      </c>
      <c r="E180" s="15" t="s">
        <v>143</v>
      </c>
      <c r="G180" s="16">
        <v>-2167</v>
      </c>
      <c r="H180" s="16">
        <f t="shared" si="3"/>
        <v>27310473.719999999</v>
      </c>
      <c r="I180" s="42"/>
    </row>
    <row r="181" spans="2:9" s="40" customFormat="1" x14ac:dyDescent="0.25">
      <c r="B181" s="13">
        <v>45653</v>
      </c>
      <c r="C181" s="14">
        <v>18</v>
      </c>
      <c r="D181" s="14" t="s">
        <v>48</v>
      </c>
      <c r="E181" s="15" t="s">
        <v>143</v>
      </c>
      <c r="G181" s="16">
        <v>-1138</v>
      </c>
      <c r="H181" s="16">
        <f t="shared" si="3"/>
        <v>27309335.719999999</v>
      </c>
      <c r="I181" s="42"/>
    </row>
    <row r="182" spans="2:9" s="40" customFormat="1" x14ac:dyDescent="0.25">
      <c r="B182" s="13">
        <v>45653</v>
      </c>
      <c r="C182" s="14">
        <v>19</v>
      </c>
      <c r="D182" s="14" t="s">
        <v>54</v>
      </c>
      <c r="E182" s="15" t="s">
        <v>143</v>
      </c>
      <c r="G182" s="16">
        <v>-1300</v>
      </c>
      <c r="H182" s="16">
        <f t="shared" si="3"/>
        <v>27308035.719999999</v>
      </c>
      <c r="I182" s="42"/>
    </row>
    <row r="183" spans="2:9" s="40" customFormat="1" x14ac:dyDescent="0.25">
      <c r="B183" s="13">
        <v>45653</v>
      </c>
      <c r="C183" s="14">
        <v>19</v>
      </c>
      <c r="D183" s="14" t="s">
        <v>149</v>
      </c>
      <c r="E183" s="15" t="s">
        <v>143</v>
      </c>
      <c r="G183" s="16">
        <v>-320</v>
      </c>
      <c r="H183" s="16">
        <f t="shared" si="3"/>
        <v>27307715.719999999</v>
      </c>
      <c r="I183" s="42"/>
    </row>
    <row r="184" spans="2:9" s="40" customFormat="1" x14ac:dyDescent="0.25">
      <c r="B184" s="13">
        <v>45653</v>
      </c>
      <c r="C184" s="14">
        <v>19</v>
      </c>
      <c r="D184" s="14" t="s">
        <v>45</v>
      </c>
      <c r="E184" s="15" t="s">
        <v>143</v>
      </c>
      <c r="G184" s="16">
        <v>-1815.83</v>
      </c>
      <c r="H184" s="16">
        <f t="shared" si="3"/>
        <v>27305899.890000001</v>
      </c>
      <c r="I184" s="42"/>
    </row>
    <row r="185" spans="2:9" s="40" customFormat="1" x14ac:dyDescent="0.25">
      <c r="B185" s="13">
        <v>45653</v>
      </c>
      <c r="C185" s="14">
        <v>19</v>
      </c>
      <c r="D185" s="14" t="s">
        <v>106</v>
      </c>
      <c r="E185" s="15" t="s">
        <v>143</v>
      </c>
      <c r="G185" s="16">
        <v>-700</v>
      </c>
      <c r="H185" s="16">
        <f t="shared" si="3"/>
        <v>27305199.890000001</v>
      </c>
      <c r="I185" s="42"/>
    </row>
    <row r="186" spans="2:9" s="40" customFormat="1" x14ac:dyDescent="0.25">
      <c r="B186" s="13">
        <v>45653</v>
      </c>
      <c r="C186" s="14">
        <v>19</v>
      </c>
      <c r="D186" s="14" t="s">
        <v>69</v>
      </c>
      <c r="E186" s="15" t="s">
        <v>143</v>
      </c>
      <c r="G186" s="16">
        <v>-990</v>
      </c>
      <c r="H186" s="16">
        <f t="shared" si="3"/>
        <v>27304209.890000001</v>
      </c>
      <c r="I186" s="42"/>
    </row>
    <row r="187" spans="2:9" s="40" customFormat="1" x14ac:dyDescent="0.25">
      <c r="B187" s="13">
        <v>45653</v>
      </c>
      <c r="C187" s="14">
        <v>19</v>
      </c>
      <c r="D187" s="14" t="s">
        <v>157</v>
      </c>
      <c r="E187" s="15" t="s">
        <v>143</v>
      </c>
      <c r="G187" s="16">
        <v>-300</v>
      </c>
      <c r="H187" s="16">
        <f t="shared" si="3"/>
        <v>27303909.890000001</v>
      </c>
      <c r="I187" s="42"/>
    </row>
    <row r="188" spans="2:9" s="40" customFormat="1" x14ac:dyDescent="0.25">
      <c r="B188" s="13">
        <v>45653</v>
      </c>
      <c r="C188" s="14">
        <v>19</v>
      </c>
      <c r="D188" s="14" t="s">
        <v>145</v>
      </c>
      <c r="E188" s="15" t="s">
        <v>143</v>
      </c>
      <c r="G188" s="16">
        <v>-2223.0500000000002</v>
      </c>
      <c r="H188" s="16">
        <f t="shared" si="3"/>
        <v>27301686.84</v>
      </c>
      <c r="I188" s="42"/>
    </row>
    <row r="189" spans="2:9" s="40" customFormat="1" x14ac:dyDescent="0.25">
      <c r="B189" s="13">
        <v>45653</v>
      </c>
      <c r="C189" s="14">
        <v>19</v>
      </c>
      <c r="D189" s="14" t="s">
        <v>58</v>
      </c>
      <c r="E189" s="15" t="s">
        <v>143</v>
      </c>
      <c r="G189" s="16">
        <v>-4855.51</v>
      </c>
      <c r="H189" s="16">
        <f t="shared" si="3"/>
        <v>27296831.329999998</v>
      </c>
      <c r="I189" s="42"/>
    </row>
    <row r="190" spans="2:9" s="40" customFormat="1" x14ac:dyDescent="0.25">
      <c r="B190" s="13">
        <v>45653</v>
      </c>
      <c r="C190" s="14">
        <v>19</v>
      </c>
      <c r="D190" s="14" t="s">
        <v>146</v>
      </c>
      <c r="E190" s="15" t="s">
        <v>143</v>
      </c>
      <c r="G190" s="16">
        <v>-500</v>
      </c>
      <c r="H190" s="16">
        <f t="shared" si="3"/>
        <v>27296331.329999998</v>
      </c>
      <c r="I190" s="42"/>
    </row>
    <row r="191" spans="2:9" s="40" customFormat="1" x14ac:dyDescent="0.25">
      <c r="B191" s="13">
        <v>45653</v>
      </c>
      <c r="C191" s="14">
        <v>19</v>
      </c>
      <c r="D191" s="14" t="s">
        <v>60</v>
      </c>
      <c r="E191" s="15" t="s">
        <v>143</v>
      </c>
      <c r="G191" s="16">
        <v>-1016.95</v>
      </c>
      <c r="H191" s="16">
        <f t="shared" si="3"/>
        <v>27295314.379999999</v>
      </c>
      <c r="I191" s="42"/>
    </row>
    <row r="192" spans="2:9" s="40" customFormat="1" x14ac:dyDescent="0.25">
      <c r="B192" s="13">
        <v>45653</v>
      </c>
      <c r="C192" s="14">
        <v>19</v>
      </c>
      <c r="D192" s="14" t="s">
        <v>126</v>
      </c>
      <c r="E192" s="15" t="s">
        <v>143</v>
      </c>
      <c r="G192" s="16">
        <v>-1533</v>
      </c>
      <c r="H192" s="16">
        <f t="shared" si="3"/>
        <v>27293781.379999999</v>
      </c>
      <c r="I192" s="42"/>
    </row>
    <row r="193" spans="2:10" s="40" customFormat="1" x14ac:dyDescent="0.25">
      <c r="B193" s="13"/>
      <c r="C193" s="14"/>
      <c r="D193" s="14" t="s">
        <v>52</v>
      </c>
      <c r="E193" s="15" t="s">
        <v>42</v>
      </c>
      <c r="G193" s="16">
        <v>-1294.58</v>
      </c>
      <c r="H193" s="16">
        <f t="shared" si="3"/>
        <v>27292486.800000001</v>
      </c>
      <c r="I193" s="42"/>
    </row>
    <row r="194" spans="2:10" s="40" customFormat="1" ht="18" customHeight="1" x14ac:dyDescent="0.25">
      <c r="B194" s="13"/>
      <c r="C194" s="14"/>
      <c r="D194" s="14"/>
      <c r="E194" s="15"/>
      <c r="F194" s="16"/>
      <c r="G194" s="16"/>
      <c r="H194" s="16">
        <f t="shared" si="3"/>
        <v>27292486.800000001</v>
      </c>
      <c r="I194" s="42"/>
    </row>
    <row r="195" spans="2:10" s="8" customFormat="1" x14ac:dyDescent="0.25">
      <c r="B195" s="13"/>
      <c r="C195" s="31"/>
      <c r="D195" s="31"/>
      <c r="E195" s="38"/>
      <c r="F195" s="30"/>
      <c r="G195" s="16"/>
      <c r="H195" s="16">
        <f t="shared" si="3"/>
        <v>27292486.800000001</v>
      </c>
      <c r="I195" s="35"/>
    </row>
    <row r="196" spans="2:10" s="8" customFormat="1" x14ac:dyDescent="0.25">
      <c r="B196" s="49" t="s">
        <v>31</v>
      </c>
      <c r="C196" s="50"/>
      <c r="D196" s="50"/>
      <c r="E196" s="51"/>
      <c r="F196" s="17">
        <f>SUM(F15:F195)</f>
        <v>12482695.33</v>
      </c>
      <c r="G196" s="17">
        <f>SUM(G15:G195)</f>
        <v>-23075150.529999986</v>
      </c>
      <c r="H196" s="17">
        <f>SUM(F196:G196)</f>
        <v>-10592455.199999986</v>
      </c>
      <c r="I196" s="44"/>
      <c r="J196" s="39"/>
    </row>
    <row r="197" spans="2:10" s="8" customFormat="1" ht="16.5" customHeight="1" x14ac:dyDescent="0.25">
      <c r="B197" s="13">
        <v>45107</v>
      </c>
      <c r="C197" s="14"/>
      <c r="D197" s="14">
        <v>4</v>
      </c>
      <c r="E197" s="18" t="s">
        <v>12</v>
      </c>
      <c r="F197" s="19">
        <f>SUM(F198:F200)</f>
        <v>2455278</v>
      </c>
      <c r="G197" s="19">
        <v>0</v>
      </c>
      <c r="H197" s="20">
        <f>+H196+F197+G197</f>
        <v>-8137177.1999999862</v>
      </c>
      <c r="I197" s="39"/>
    </row>
    <row r="198" spans="2:10" s="8" customFormat="1" x14ac:dyDescent="0.25">
      <c r="B198" s="13">
        <v>45107</v>
      </c>
      <c r="C198" s="14"/>
      <c r="D198" s="14" t="s">
        <v>13</v>
      </c>
      <c r="E198" s="21" t="s">
        <v>14</v>
      </c>
      <c r="F198" s="19"/>
      <c r="G198" s="19"/>
      <c r="H198" s="20">
        <f t="shared" ref="H198:H205" si="4">+H197+F198+G198</f>
        <v>-8137177.1999999862</v>
      </c>
      <c r="I198" s="41"/>
    </row>
    <row r="199" spans="2:10" s="8" customFormat="1" ht="31.5" x14ac:dyDescent="0.25">
      <c r="B199" s="13">
        <v>45107</v>
      </c>
      <c r="C199" s="14"/>
      <c r="D199" s="14" t="s">
        <v>15</v>
      </c>
      <c r="E199" s="22" t="s">
        <v>16</v>
      </c>
      <c r="F199" s="23">
        <v>2455278</v>
      </c>
      <c r="G199" s="23">
        <v>0</v>
      </c>
      <c r="H199" s="20">
        <f t="shared" si="4"/>
        <v>-5681899.1999999862</v>
      </c>
    </row>
    <row r="200" spans="2:10" s="8" customFormat="1" ht="31.5" x14ac:dyDescent="0.25">
      <c r="B200" s="13">
        <v>45107</v>
      </c>
      <c r="C200" s="14"/>
      <c r="D200" s="14" t="s">
        <v>17</v>
      </c>
      <c r="E200" s="22" t="s">
        <v>18</v>
      </c>
      <c r="F200" s="23">
        <v>0</v>
      </c>
      <c r="G200" s="23">
        <v>0</v>
      </c>
      <c r="H200" s="20">
        <f t="shared" si="4"/>
        <v>-5681899.1999999862</v>
      </c>
    </row>
    <row r="201" spans="2:10" s="8" customFormat="1" x14ac:dyDescent="0.25">
      <c r="B201" s="13">
        <v>45107</v>
      </c>
      <c r="C201" s="14"/>
      <c r="D201" s="14" t="s">
        <v>19</v>
      </c>
      <c r="E201" s="21" t="s">
        <v>20</v>
      </c>
      <c r="F201" s="19"/>
      <c r="G201" s="19"/>
      <c r="H201" s="20">
        <f t="shared" si="4"/>
        <v>-5681899.1999999862</v>
      </c>
    </row>
    <row r="202" spans="2:10" s="8" customFormat="1" x14ac:dyDescent="0.25">
      <c r="B202" s="13">
        <v>45107</v>
      </c>
      <c r="C202" s="14"/>
      <c r="D202" s="14" t="s">
        <v>21</v>
      </c>
      <c r="E202" s="22" t="s">
        <v>22</v>
      </c>
      <c r="F202" s="23"/>
      <c r="G202" s="23"/>
      <c r="H202" s="20">
        <f t="shared" si="4"/>
        <v>-5681899.1999999862</v>
      </c>
    </row>
    <row r="203" spans="2:10" s="8" customFormat="1" x14ac:dyDescent="0.25">
      <c r="B203" s="13">
        <v>45107</v>
      </c>
      <c r="C203" s="14"/>
      <c r="D203" s="14" t="s">
        <v>23</v>
      </c>
      <c r="E203" s="22" t="s">
        <v>24</v>
      </c>
      <c r="F203" s="23"/>
      <c r="G203" s="23">
        <v>0</v>
      </c>
      <c r="H203" s="20">
        <f t="shared" si="4"/>
        <v>-5681899.1999999862</v>
      </c>
    </row>
    <row r="204" spans="2:10" x14ac:dyDescent="0.25">
      <c r="B204" s="13">
        <v>45107</v>
      </c>
      <c r="C204" s="14"/>
      <c r="D204" s="14" t="s">
        <v>25</v>
      </c>
      <c r="E204" s="21" t="s">
        <v>26</v>
      </c>
      <c r="F204" s="19">
        <v>0</v>
      </c>
      <c r="G204" s="19">
        <v>0</v>
      </c>
      <c r="H204" s="20">
        <f t="shared" si="4"/>
        <v>-5681899.1999999862</v>
      </c>
    </row>
    <row r="205" spans="2:10" x14ac:dyDescent="0.25">
      <c r="B205" s="13">
        <v>45107</v>
      </c>
      <c r="C205" s="14"/>
      <c r="D205" s="14" t="s">
        <v>27</v>
      </c>
      <c r="E205" s="22" t="s">
        <v>28</v>
      </c>
      <c r="F205" s="23">
        <v>0</v>
      </c>
      <c r="G205" s="23">
        <v>0</v>
      </c>
      <c r="H205" s="20">
        <f t="shared" si="4"/>
        <v>-5681899.1999999862</v>
      </c>
    </row>
    <row r="206" spans="2:10" x14ac:dyDescent="0.25">
      <c r="B206" s="24"/>
      <c r="C206" s="24"/>
      <c r="D206" s="24"/>
      <c r="E206" s="25" t="s">
        <v>29</v>
      </c>
      <c r="F206" s="26">
        <v>0</v>
      </c>
      <c r="G206" s="26">
        <v>0</v>
      </c>
      <c r="H206" s="27">
        <f>+H205</f>
        <v>-5681899.1999999862</v>
      </c>
    </row>
    <row r="207" spans="2:10" x14ac:dyDescent="0.25">
      <c r="B207" s="46" t="s">
        <v>30</v>
      </c>
      <c r="C207" s="47"/>
      <c r="D207" s="47"/>
      <c r="E207" s="48"/>
      <c r="F207" s="28">
        <f>SUM(F15:F195)</f>
        <v>12482695.33</v>
      </c>
      <c r="G207" s="28">
        <f>SUM(G18:G195)</f>
        <v>-23075150.529999986</v>
      </c>
      <c r="H207" s="29">
        <f>$H195</f>
        <v>27292486.800000001</v>
      </c>
    </row>
    <row r="208" spans="2:10" x14ac:dyDescent="0.25">
      <c r="F208" s="33"/>
    </row>
    <row r="213" spans="5:5" ht="21" x14ac:dyDescent="0.35">
      <c r="E213" s="59" t="s">
        <v>159</v>
      </c>
    </row>
    <row r="214" spans="5:5" ht="21" x14ac:dyDescent="0.35">
      <c r="E214" s="59" t="s">
        <v>160</v>
      </c>
    </row>
  </sheetData>
  <mergeCells count="11">
    <mergeCell ref="B207:E207"/>
    <mergeCell ref="B196:E196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1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2025-01-16T18:37:34Z</cp:lastPrinted>
  <dcterms:created xsi:type="dcterms:W3CDTF">2022-04-04T13:01:07Z</dcterms:created>
  <dcterms:modified xsi:type="dcterms:W3CDTF">2025-01-16T18:41:15Z</dcterms:modified>
</cp:coreProperties>
</file>