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4\Julio\datos abiertos\"/>
    </mc:Choice>
  </mc:AlternateContent>
  <bookViews>
    <workbookView xWindow="0" yWindow="0" windowWidth="28800" windowHeight="12180"/>
  </bookViews>
  <sheets>
    <sheet name="Enero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27" i="1"/>
  <c r="H28" i="1"/>
  <c r="H29" i="1"/>
  <c r="H30" i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G74" i="1" l="1"/>
  <c r="H15" i="1"/>
  <c r="F85" i="1" l="1"/>
  <c r="F75" i="1"/>
  <c r="H16" i="1" l="1"/>
  <c r="H17" i="1" s="1"/>
  <c r="H18" i="1" s="1"/>
  <c r="H19" i="1" l="1"/>
  <c r="H20" i="1" s="1"/>
  <c r="H21" i="1" s="1"/>
  <c r="H22" i="1" s="1"/>
  <c r="H23" i="1" s="1"/>
  <c r="H24" i="1" s="1"/>
  <c r="H25" i="1" s="1"/>
  <c r="F74" i="1"/>
  <c r="H74" i="1" s="1"/>
  <c r="H75" i="1" s="1"/>
  <c r="G85" i="1" l="1"/>
  <c r="H76" i="1" l="1"/>
  <c r="H77" i="1" s="1"/>
  <c r="H78" i="1" s="1"/>
  <c r="H79" i="1" s="1"/>
  <c r="H80" i="1" s="1"/>
  <c r="H81" i="1" s="1"/>
  <c r="H82" i="1" s="1"/>
  <c r="H83" i="1" s="1"/>
  <c r="H84" i="1" s="1"/>
  <c r="H85" i="1" l="1"/>
</calcChain>
</file>

<file path=xl/sharedStrings.xml><?xml version="1.0" encoding="utf-8"?>
<sst xmlns="http://schemas.openxmlformats.org/spreadsheetml/2006/main" count="198" uniqueCount="112">
  <si>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</si>
  <si>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</si>
  <si>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</si>
  <si>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</si>
  <si>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</si>
  <si>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</si>
  <si>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</si>
  <si>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</si>
  <si>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</si>
  <si>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</si>
  <si>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</si>
  <si>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</si>
  <si>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</si>
  <si>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</si>
  <si>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</si>
  <si>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</si>
  <si>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</si>
  <si>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</si>
  <si>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</si>
  <si>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</si>
  <si>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</si>
  <si>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</si>
  <si>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</si>
  <si>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</si>
  <si>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</si>
  <si>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</si>
  <si>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</si>
  <si>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</si>
  <si>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</si>
  <si>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</si>
  <si>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</si>
  <si>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</si>
  <si>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</si>
  <si>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</si>
  <si>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</si>
  <si>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</si>
  <si>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</si>
  <si>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</si>
  <si>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</si>
  <si>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</si>
  <si>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</si>
  <si>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2.1.1.3.01</t>
  </si>
  <si>
    <t>COMICIONES BANCARIAS</t>
  </si>
  <si>
    <t>2.1.2.2.05</t>
  </si>
  <si>
    <t>2.2.6.3.01</t>
  </si>
  <si>
    <t>2.3.1.1.01</t>
  </si>
  <si>
    <t>2.1.1.1.01</t>
  </si>
  <si>
    <t>ALTICE DOMINICNA</t>
  </si>
  <si>
    <t>2.2.1.5.01</t>
  </si>
  <si>
    <t>2.1.1.2.08</t>
  </si>
  <si>
    <t>2.6.1.1.01</t>
  </si>
  <si>
    <t>2.6.1.3.01</t>
  </si>
  <si>
    <t>2.3.9.6.01</t>
  </si>
  <si>
    <t>2.3.7.2.99</t>
  </si>
  <si>
    <t>SENASA</t>
  </si>
  <si>
    <t>2.2.7.2.08</t>
  </si>
  <si>
    <t>REFRIELECTRI REYNOSO</t>
  </si>
  <si>
    <t>TONER DEPT MULTISERVICIOS EORG, SRL</t>
  </si>
  <si>
    <t>2.2.2.2.01</t>
  </si>
  <si>
    <t>2.3.7.1.05</t>
  </si>
  <si>
    <t>2.3.9.8.01</t>
  </si>
  <si>
    <t>2.2.3.1.01</t>
  </si>
  <si>
    <t>2.2.1.6.01</t>
  </si>
  <si>
    <t>EDEESTE</t>
  </si>
  <si>
    <t>2.2.5.3.02</t>
  </si>
  <si>
    <t>15/7/2024</t>
  </si>
  <si>
    <t>16/7/2024</t>
  </si>
  <si>
    <t>FERROELECTRO INDUSTRIALY REFRIGERACION F&amp;H, SRL</t>
  </si>
  <si>
    <t>2.3.7.1.06</t>
  </si>
  <si>
    <t>2.3.9.1.01</t>
  </si>
  <si>
    <t>2.2.6.1.01</t>
  </si>
  <si>
    <t>CIA DOMINICANA DE SEGUROS</t>
  </si>
  <si>
    <t>BIO NOVA,SRL</t>
  </si>
  <si>
    <t>2.6.3.1.01</t>
  </si>
  <si>
    <t>2.3.9.3.01</t>
  </si>
  <si>
    <t>17/7/2024</t>
  </si>
  <si>
    <t>18/7/2024</t>
  </si>
  <si>
    <t>2.6.5.7.01</t>
  </si>
  <si>
    <t>OBELCA, SRL</t>
  </si>
  <si>
    <t>MERCA DEL ATLANTICO, SRL</t>
  </si>
  <si>
    <t>2.2.9.2.03</t>
  </si>
  <si>
    <t>19/7/2024</t>
  </si>
  <si>
    <t>SEGUROS SURA,SA</t>
  </si>
  <si>
    <t>22/7/2024</t>
  </si>
  <si>
    <t>ALLOFFICE SOLUTIONS TS, SRL</t>
  </si>
  <si>
    <t>23/7/2024</t>
  </si>
  <si>
    <t>2.6.5.2.01</t>
  </si>
  <si>
    <t>AUTO MARINA, SRL</t>
  </si>
  <si>
    <t>24/7/2024</t>
  </si>
  <si>
    <t>25/7/2024</t>
  </si>
  <si>
    <t>INVERSIONES FURO, EIRL</t>
  </si>
  <si>
    <t>AITICE DOMINICANA, SA</t>
  </si>
  <si>
    <t>26/7/2024</t>
  </si>
  <si>
    <t>2.3.9.8.02</t>
  </si>
  <si>
    <t>RUNCAR SERVICE, SRL</t>
  </si>
  <si>
    <t>2.2.7.2.06</t>
  </si>
  <si>
    <t>29/7/2024</t>
  </si>
  <si>
    <t>2.2.7.1.01</t>
  </si>
  <si>
    <t>TEQTOPLAN ARQUITECTURA Y PLANIFICACION, SRL</t>
  </si>
  <si>
    <t>31/7/2024</t>
  </si>
  <si>
    <t>2.6.1.4.01</t>
  </si>
  <si>
    <t>SOLUCIONES CORPORATIVAS (SOLUCAR). SRL</t>
  </si>
  <si>
    <t>2.3.9.9.01</t>
  </si>
  <si>
    <t>DANEYI RAMIREZ ALVARADO</t>
  </si>
  <si>
    <t>2.2.4.1.01</t>
  </si>
  <si>
    <t>2.3.5.5.01</t>
  </si>
  <si>
    <t>2.2.8.2.01</t>
  </si>
  <si>
    <t>Ingresos - Egresos - Julio 2024</t>
  </si>
  <si>
    <t>2.2.1.7.01</t>
  </si>
  <si>
    <t>CAASD</t>
  </si>
  <si>
    <t>Licda. Diana Mejia Rymer</t>
  </si>
  <si>
    <t>Enc. 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</si>
</sst>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5" fillId="2" borderId="7" xfId="1" applyFont="1" applyFill="1" applyBorder="1" applyAlignment="1">
      <alignment horizontal="center" vertical="center" wrapText="1"/>
    </xf>
    <xf numFmtId="1" fontId="5" fillId="4" borderId="4" xfId="0" applyNumberFormat="1" applyFont="1" applyFill="1" applyBorder="1" applyAlignment="1">
      <alignment horizontal="center" vertical="center" wrapText="1"/>
    </xf>
    <xf numFmtId="43" fontId="8" fillId="2" borderId="0" xfId="1" applyFont="1" applyFill="1" applyBorder="1" applyAlignment="1">
      <alignment vertical="center" wrapText="1"/>
    </xf>
    <xf numFmtId="4" fontId="8" fillId="2" borderId="0" xfId="0" applyNumberFormat="1" applyFont="1" applyFill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3" fontId="2" fillId="2" borderId="0" xfId="0" applyNumberFormat="1" applyFont="1" applyFill="1" applyAlignment="1">
      <alignment vertical="center"/>
    </xf>
    <xf numFmtId="14" fontId="5" fillId="2" borderId="4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4" borderId="12" xfId="0" applyNumberFormat="1" applyFont="1" applyFill="1" applyBorder="1" applyAlignment="1">
      <alignment horizontal="right" vertical="center" wrapText="1"/>
    </xf>
    <xf numFmtId="4" fontId="7" fillId="4" borderId="11" xfId="0" applyNumberFormat="1" applyFont="1" applyFill="1" applyBorder="1" applyAlignment="1">
      <alignment horizontal="right" vertical="center" wrapText="1"/>
    </xf>
    <xf numFmtId="43" fontId="7" fillId="4" borderId="2" xfId="1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4" fontId="10" fillId="0" borderId="4" xfId="0" applyNumberFormat="1" applyFont="1" applyBorder="1" applyAlignment="1">
      <alignment horizontal="right" wrapText="1"/>
    </xf>
    <xf numFmtId="0" fontId="7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right" wrapText="1"/>
    </xf>
    <xf numFmtId="0" fontId="7" fillId="5" borderId="8" xfId="0" applyFont="1" applyFill="1" applyBorder="1" applyAlignment="1">
      <alignment horizontal="left" vertical="center" wrapText="1"/>
    </xf>
    <xf numFmtId="39" fontId="7" fillId="5" borderId="9" xfId="1" applyNumberFormat="1" applyFont="1" applyFill="1" applyBorder="1" applyAlignment="1">
      <alignment horizontal="right" vertical="center" wrapText="1"/>
    </xf>
    <xf numFmtId="43" fontId="7" fillId="5" borderId="10" xfId="0" applyNumberFormat="1" applyFont="1" applyFill="1" applyBorder="1" applyAlignment="1">
      <alignment horizontal="left" vertical="center" wrapText="1"/>
    </xf>
    <xf numFmtId="4" fontId="7" fillId="3" borderId="5" xfId="0" applyNumberFormat="1" applyFont="1" applyFill="1" applyBorder="1" applyAlignment="1">
      <alignment horizontal="right" vertical="center" wrapText="1"/>
    </xf>
    <xf numFmtId="4" fontId="7" fillId="3" borderId="12" xfId="0" applyNumberFormat="1" applyFont="1" applyFill="1" applyBorder="1" applyAlignment="1">
      <alignment horizontal="right" vertical="center" wrapText="1"/>
    </xf>
    <xf numFmtId="4" fontId="7" fillId="3" borderId="11" xfId="0" applyNumberFormat="1" applyFont="1" applyFill="1" applyBorder="1" applyAlignment="1">
      <alignment horizontal="right" vertical="center" wrapText="1"/>
    </xf>
    <xf numFmtId="43" fontId="7" fillId="3" borderId="2" xfId="1" applyFont="1" applyFill="1" applyBorder="1" applyAlignment="1">
      <alignment vertical="center" wrapText="1"/>
    </xf>
    <xf numFmtId="43" fontId="7" fillId="3" borderId="11" xfId="1" applyFont="1" applyFill="1" applyBorder="1" applyAlignment="1">
      <alignment vertical="center" wrapText="1"/>
    </xf>
    <xf numFmtId="4" fontId="7" fillId="2" borderId="0" xfId="0" applyNumberFormat="1" applyFont="1" applyFill="1" applyAlignment="1">
      <alignment horizontal="center" vertical="center" wrapText="1"/>
    </xf>
    <xf numFmtId="0" fontId="1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557893</xdr:colOff>
      <xdr:row>0</xdr:row>
      <xdr:rowOff>122464</xdr:rowOff>
    </xdr:from>
    <xdr:to>
      <xdr:col>4</xdr:col>
      <xdr:colOff>3427639</xdr:colOff>
      <xdr:row>8</xdr:row>
      <xdr:rowOff>162378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22464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93"/>
  <sheetViews>
    <sheetView showGridLines="0" tabSelected="1" topLeftCell="A52" zoomScale="70" zoomScaleNormal="70" workbookViewId="0">
      <selection activeCell="G7" sqref="G7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34"/>
      <c r="C9" s="34"/>
      <c r="D9" s="34"/>
      <c r="E9" s="34"/>
      <c r="F9" s="34"/>
      <c r="G9" s="34"/>
      <c r="H9" s="34"/>
    </row>
    <row r="10" spans="1:10" s="5" customFormat="1" ht="20.25" x14ac:dyDescent="0.3">
      <c r="A10" s="4"/>
      <c r="B10" s="35" t="s">
        <v>107</v>
      </c>
      <c r="C10" s="35"/>
      <c r="D10" s="35"/>
      <c r="E10" s="35"/>
      <c r="F10" s="35"/>
      <c r="G10" s="35"/>
      <c r="H10" s="35"/>
    </row>
    <row r="11" spans="1:10" s="7" customFormat="1" x14ac:dyDescent="0.25">
      <c r="A11" s="6"/>
      <c r="B11" s="36">
        <v>45504</v>
      </c>
      <c r="C11" s="34"/>
      <c r="D11" s="34"/>
      <c r="E11" s="34"/>
      <c r="F11" s="34"/>
      <c r="G11" s="34"/>
      <c r="H11" s="34"/>
    </row>
    <row r="12" spans="1:10" s="7" customFormat="1" ht="20.25" x14ac:dyDescent="0.3">
      <c r="A12" s="6"/>
      <c r="B12" s="35" t="s">
        <v>32</v>
      </c>
      <c r="C12" s="35"/>
      <c r="D12" s="35"/>
      <c r="E12" s="35"/>
      <c r="F12" s="35"/>
      <c r="G12" s="35"/>
      <c r="H12" s="35"/>
      <c r="I12" s="24"/>
    </row>
    <row r="13" spans="1:10" x14ac:dyDescent="0.25">
      <c r="A13" s="8"/>
      <c r="B13" s="37" t="s">
        <v>0</v>
      </c>
      <c r="C13" s="37" t="s">
        <v>1</v>
      </c>
      <c r="D13" s="37" t="s">
        <v>2</v>
      </c>
      <c r="E13" s="9" t="s">
        <v>3</v>
      </c>
      <c r="F13" s="37" t="s">
        <v>4</v>
      </c>
      <c r="G13" s="39" t="s">
        <v>5</v>
      </c>
      <c r="H13" s="9" t="s">
        <v>6</v>
      </c>
    </row>
    <row r="14" spans="1:10" x14ac:dyDescent="0.25">
      <c r="A14" s="8"/>
      <c r="B14" s="38"/>
      <c r="C14" s="38"/>
      <c r="D14" s="38"/>
      <c r="E14" s="11" t="s">
        <v>7</v>
      </c>
      <c r="F14" s="38"/>
      <c r="G14" s="40"/>
      <c r="H14" s="27">
        <v>27358840</v>
      </c>
      <c r="I14" s="26"/>
      <c r="J14" s="23"/>
    </row>
    <row r="15" spans="1:10" s="12" customFormat="1" ht="18" customHeight="1" x14ac:dyDescent="0.25">
      <c r="B15" s="33" t="s">
        <v>65</v>
      </c>
      <c r="C15" s="13">
        <v>5284</v>
      </c>
      <c r="D15" s="13" t="s">
        <v>33</v>
      </c>
      <c r="E15" s="14" t="s">
        <v>34</v>
      </c>
      <c r="F15" s="15">
        <v>833333.33</v>
      </c>
      <c r="G15" s="15"/>
      <c r="H15" s="15">
        <f>+H14+F15+G15</f>
        <v>28192173.329999998</v>
      </c>
      <c r="I15" s="25"/>
    </row>
    <row r="16" spans="1:10" s="12" customFormat="1" ht="18" customHeight="1" x14ac:dyDescent="0.25">
      <c r="B16" s="33" t="s">
        <v>65</v>
      </c>
      <c r="C16" s="13">
        <v>5285</v>
      </c>
      <c r="D16" s="13" t="s">
        <v>8</v>
      </c>
      <c r="E16" s="14" t="s">
        <v>35</v>
      </c>
      <c r="F16" s="15">
        <v>9352170.8300000001</v>
      </c>
      <c r="G16" s="15"/>
      <c r="H16" s="15">
        <f t="shared" ref="H16:H73" si="0">+H15+F16+G16</f>
        <v>37544344.159999996</v>
      </c>
      <c r="I16" s="25"/>
    </row>
    <row r="17" spans="2:9" s="12" customFormat="1" ht="18" customHeight="1" x14ac:dyDescent="0.25">
      <c r="B17" s="33" t="s">
        <v>66</v>
      </c>
      <c r="C17" s="21" t="s">
        <v>38</v>
      </c>
      <c r="D17" s="21" t="s">
        <v>36</v>
      </c>
      <c r="E17" s="22" t="s">
        <v>37</v>
      </c>
      <c r="F17" s="20">
        <v>70992</v>
      </c>
      <c r="G17" s="20"/>
      <c r="H17" s="15">
        <f t="shared" si="0"/>
        <v>37615336.159999996</v>
      </c>
      <c r="I17" s="25"/>
    </row>
    <row r="18" spans="2:9" s="12" customFormat="1" ht="24.75" customHeight="1" x14ac:dyDescent="0.25">
      <c r="B18" s="33">
        <v>45358</v>
      </c>
      <c r="C18" s="21">
        <v>839</v>
      </c>
      <c r="D18" s="21" t="s">
        <v>59</v>
      </c>
      <c r="E18" s="22" t="s">
        <v>67</v>
      </c>
      <c r="F18" s="20"/>
      <c r="G18" s="20">
        <v>-54516</v>
      </c>
      <c r="H18" s="15">
        <f t="shared" si="0"/>
        <v>37560820.159999996</v>
      </c>
      <c r="I18" s="25"/>
    </row>
    <row r="19" spans="2:9" s="12" customFormat="1" ht="45.75" customHeight="1" x14ac:dyDescent="0.25">
      <c r="B19" s="33">
        <v>45358</v>
      </c>
      <c r="C19" s="21">
        <v>839</v>
      </c>
      <c r="D19" s="21" t="s">
        <v>68</v>
      </c>
      <c r="E19" s="22" t="s">
        <v>67</v>
      </c>
      <c r="F19" s="20"/>
      <c r="G19" s="20">
        <v>-32450</v>
      </c>
      <c r="H19" s="15">
        <f t="shared" si="0"/>
        <v>37528370.159999996</v>
      </c>
      <c r="I19" s="25"/>
    </row>
    <row r="20" spans="2:9" s="12" customFormat="1" ht="33" customHeight="1" x14ac:dyDescent="0.25">
      <c r="B20" s="33">
        <v>45358</v>
      </c>
      <c r="C20" s="21">
        <v>842</v>
      </c>
      <c r="D20" s="13" t="s">
        <v>68</v>
      </c>
      <c r="E20" s="22" t="s">
        <v>67</v>
      </c>
      <c r="F20" s="15"/>
      <c r="G20" s="15">
        <v>-49064.4</v>
      </c>
      <c r="H20" s="15">
        <f t="shared" si="0"/>
        <v>37479305.759999998</v>
      </c>
      <c r="I20" s="25"/>
    </row>
    <row r="21" spans="2:9" s="12" customFormat="1" ht="33.75" customHeight="1" x14ac:dyDescent="0.25">
      <c r="B21" s="33">
        <v>45358</v>
      </c>
      <c r="C21" s="21">
        <v>842</v>
      </c>
      <c r="D21" s="13" t="s">
        <v>69</v>
      </c>
      <c r="E21" s="22" t="s">
        <v>67</v>
      </c>
      <c r="F21" s="15"/>
      <c r="G21" s="15">
        <v>-14868</v>
      </c>
      <c r="H21" s="15">
        <f t="shared" si="0"/>
        <v>37464437.759999998</v>
      </c>
      <c r="I21" s="25"/>
    </row>
    <row r="22" spans="2:9" s="12" customFormat="1" ht="33.75" customHeight="1" x14ac:dyDescent="0.25">
      <c r="B22" s="33">
        <v>45358</v>
      </c>
      <c r="C22" s="21">
        <v>842</v>
      </c>
      <c r="D22" s="13" t="s">
        <v>60</v>
      </c>
      <c r="E22" s="22" t="s">
        <v>67</v>
      </c>
      <c r="F22" s="15"/>
      <c r="G22" s="15">
        <v>-33807</v>
      </c>
      <c r="H22" s="15">
        <f t="shared" si="0"/>
        <v>37430630.759999998</v>
      </c>
      <c r="I22" s="25"/>
    </row>
    <row r="23" spans="2:9" s="12" customFormat="1" ht="38.25" customHeight="1" x14ac:dyDescent="0.25">
      <c r="B23" s="33">
        <v>45358</v>
      </c>
      <c r="C23" s="21">
        <v>842</v>
      </c>
      <c r="D23" s="13" t="s">
        <v>53</v>
      </c>
      <c r="E23" s="22" t="s">
        <v>67</v>
      </c>
      <c r="F23" s="15"/>
      <c r="G23" s="15">
        <v>-1298</v>
      </c>
      <c r="H23" s="15">
        <f t="shared" si="0"/>
        <v>37429332.759999998</v>
      </c>
      <c r="I23" s="25"/>
    </row>
    <row r="24" spans="2:9" s="12" customFormat="1" ht="18" customHeight="1" x14ac:dyDescent="0.25">
      <c r="B24" s="33">
        <v>45419</v>
      </c>
      <c r="C24" s="21">
        <v>855</v>
      </c>
      <c r="D24" s="13" t="s">
        <v>70</v>
      </c>
      <c r="E24" s="22" t="s">
        <v>71</v>
      </c>
      <c r="F24" s="15"/>
      <c r="G24" s="15">
        <v>-329505.78000000003</v>
      </c>
      <c r="H24" s="15">
        <f t="shared" si="0"/>
        <v>37099826.979999997</v>
      </c>
      <c r="I24" s="25"/>
    </row>
    <row r="25" spans="2:9" s="12" customFormat="1" ht="18" customHeight="1" x14ac:dyDescent="0.25">
      <c r="B25" s="33">
        <v>45603</v>
      </c>
      <c r="C25" s="21">
        <v>872</v>
      </c>
      <c r="D25" s="13" t="s">
        <v>60</v>
      </c>
      <c r="E25" s="22" t="s">
        <v>56</v>
      </c>
      <c r="F25" s="15"/>
      <c r="G25" s="15">
        <v>-4500</v>
      </c>
      <c r="H25" s="15">
        <f t="shared" si="0"/>
        <v>37095326.979999997</v>
      </c>
      <c r="I25" s="25"/>
    </row>
    <row r="26" spans="2:9" s="12" customFormat="1" ht="18" customHeight="1" x14ac:dyDescent="0.25">
      <c r="B26" s="33" t="s">
        <v>66</v>
      </c>
      <c r="C26" s="21">
        <v>882</v>
      </c>
      <c r="D26" s="13" t="s">
        <v>108</v>
      </c>
      <c r="E26" s="22" t="s">
        <v>109</v>
      </c>
      <c r="F26" s="15"/>
      <c r="G26" s="15">
        <v>-6682</v>
      </c>
      <c r="H26" s="15">
        <f t="shared" si="0"/>
        <v>37088644.979999997</v>
      </c>
      <c r="I26" s="25"/>
    </row>
    <row r="27" spans="2:9" s="12" customFormat="1" ht="18" customHeight="1" x14ac:dyDescent="0.25">
      <c r="B27" s="33" t="s">
        <v>66</v>
      </c>
      <c r="C27" s="13">
        <v>886</v>
      </c>
      <c r="D27" s="13" t="s">
        <v>41</v>
      </c>
      <c r="E27" s="14" t="s">
        <v>39</v>
      </c>
      <c r="F27" s="15"/>
      <c r="G27" s="15">
        <v>-166925</v>
      </c>
      <c r="H27" s="15">
        <f t="shared" si="0"/>
        <v>36921719.979999997</v>
      </c>
      <c r="I27" s="25"/>
    </row>
    <row r="28" spans="2:9" s="12" customFormat="1" ht="18" customHeight="1" x14ac:dyDescent="0.25">
      <c r="B28" s="33" t="s">
        <v>66</v>
      </c>
      <c r="C28" s="13">
        <v>886</v>
      </c>
      <c r="D28" s="13" t="s">
        <v>10</v>
      </c>
      <c r="E28" s="14" t="s">
        <v>39</v>
      </c>
      <c r="F28" s="15"/>
      <c r="G28" s="15">
        <v>-11834.99</v>
      </c>
      <c r="H28" s="15">
        <f t="shared" si="0"/>
        <v>36909884.989999995</v>
      </c>
      <c r="I28" s="25"/>
    </row>
    <row r="29" spans="2:9" s="12" customFormat="1" ht="18" customHeight="1" x14ac:dyDescent="0.25">
      <c r="B29" s="33" t="s">
        <v>66</v>
      </c>
      <c r="C29" s="13">
        <v>886</v>
      </c>
      <c r="D29" s="13" t="s">
        <v>9</v>
      </c>
      <c r="E29" s="14" t="s">
        <v>39</v>
      </c>
      <c r="F29" s="15"/>
      <c r="G29" s="15">
        <v>-11851.68</v>
      </c>
      <c r="H29" s="15">
        <f t="shared" si="0"/>
        <v>36898033.309999995</v>
      </c>
      <c r="I29" s="25"/>
    </row>
    <row r="30" spans="2:9" s="12" customFormat="1" ht="18" customHeight="1" x14ac:dyDescent="0.25">
      <c r="B30" s="33" t="s">
        <v>66</v>
      </c>
      <c r="C30" s="13">
        <v>886</v>
      </c>
      <c r="D30" s="13" t="s">
        <v>11</v>
      </c>
      <c r="E30" s="14" t="s">
        <v>39</v>
      </c>
      <c r="F30" s="15"/>
      <c r="G30" s="15">
        <v>-2003.1</v>
      </c>
      <c r="H30" s="15">
        <f t="shared" si="0"/>
        <v>36896030.209999993</v>
      </c>
      <c r="I30" s="25"/>
    </row>
    <row r="31" spans="2:9" s="12" customFormat="1" ht="18" customHeight="1" x14ac:dyDescent="0.25">
      <c r="B31" s="33" t="s">
        <v>66</v>
      </c>
      <c r="C31" s="13">
        <v>888</v>
      </c>
      <c r="D31" s="13" t="s">
        <v>46</v>
      </c>
      <c r="E31" s="14" t="s">
        <v>39</v>
      </c>
      <c r="F31" s="15"/>
      <c r="G31" s="15">
        <v>-3575000</v>
      </c>
      <c r="H31" s="15">
        <f t="shared" si="0"/>
        <v>33321030.209999993</v>
      </c>
      <c r="I31" s="25"/>
    </row>
    <row r="32" spans="2:9" s="12" customFormat="1" ht="18" customHeight="1" x14ac:dyDescent="0.25">
      <c r="B32" s="33" t="s">
        <v>66</v>
      </c>
      <c r="C32" s="13">
        <v>888</v>
      </c>
      <c r="D32" s="13" t="s">
        <v>10</v>
      </c>
      <c r="E32" s="14" t="s">
        <v>39</v>
      </c>
      <c r="F32" s="15"/>
      <c r="G32" s="15">
        <v>-253467.5</v>
      </c>
      <c r="H32" s="15">
        <f t="shared" si="0"/>
        <v>33067562.709999993</v>
      </c>
      <c r="I32" s="25"/>
    </row>
    <row r="33" spans="2:9" s="12" customFormat="1" ht="18" customHeight="1" x14ac:dyDescent="0.25">
      <c r="B33" s="33" t="s">
        <v>66</v>
      </c>
      <c r="C33" s="13">
        <v>888</v>
      </c>
      <c r="D33" s="13" t="s">
        <v>9</v>
      </c>
      <c r="E33" s="14" t="s">
        <v>39</v>
      </c>
      <c r="F33" s="15"/>
      <c r="G33" s="15">
        <v>-253825</v>
      </c>
      <c r="H33" s="15">
        <f t="shared" si="0"/>
        <v>32813737.709999993</v>
      </c>
      <c r="I33" s="25"/>
    </row>
    <row r="34" spans="2:9" s="12" customFormat="1" ht="18" customHeight="1" x14ac:dyDescent="0.25">
      <c r="B34" s="33" t="s">
        <v>66</v>
      </c>
      <c r="C34" s="13">
        <v>888</v>
      </c>
      <c r="D34" s="13" t="s">
        <v>11</v>
      </c>
      <c r="E34" s="14" t="s">
        <v>39</v>
      </c>
      <c r="F34" s="15"/>
      <c r="G34" s="15">
        <v>-37002.720000000001</v>
      </c>
      <c r="H34" s="15">
        <f t="shared" si="0"/>
        <v>32776734.989999995</v>
      </c>
      <c r="I34" s="25"/>
    </row>
    <row r="35" spans="2:9" s="12" customFormat="1" ht="18" customHeight="1" x14ac:dyDescent="0.25">
      <c r="B35" s="33" t="s">
        <v>66</v>
      </c>
      <c r="C35" s="13">
        <v>890</v>
      </c>
      <c r="D35" s="13" t="s">
        <v>43</v>
      </c>
      <c r="E35" s="14" t="s">
        <v>39</v>
      </c>
      <c r="F35" s="15"/>
      <c r="G35" s="15">
        <v>-116000</v>
      </c>
      <c r="H35" s="15">
        <f t="shared" si="0"/>
        <v>32660734.989999995</v>
      </c>
      <c r="I35" s="25"/>
    </row>
    <row r="36" spans="2:9" s="12" customFormat="1" ht="18" customHeight="1" x14ac:dyDescent="0.25">
      <c r="B36" s="33" t="s">
        <v>66</v>
      </c>
      <c r="C36" s="13">
        <v>892</v>
      </c>
      <c r="D36" s="13" t="s">
        <v>49</v>
      </c>
      <c r="E36" s="14" t="s">
        <v>39</v>
      </c>
      <c r="F36" s="15"/>
      <c r="G36" s="15">
        <v>-648000</v>
      </c>
      <c r="H36" s="15">
        <f t="shared" si="0"/>
        <v>32012734.989999995</v>
      </c>
      <c r="I36" s="25"/>
    </row>
    <row r="37" spans="2:9" s="12" customFormat="1" ht="18" customHeight="1" x14ac:dyDescent="0.25">
      <c r="B37" s="33" t="s">
        <v>66</v>
      </c>
      <c r="C37" s="13">
        <v>892</v>
      </c>
      <c r="D37" s="13" t="s">
        <v>10</v>
      </c>
      <c r="E37" s="14" t="s">
        <v>39</v>
      </c>
      <c r="F37" s="15"/>
      <c r="G37" s="15">
        <v>-45943.199999999997</v>
      </c>
      <c r="H37" s="15">
        <f t="shared" si="0"/>
        <v>31966791.789999995</v>
      </c>
      <c r="I37" s="25"/>
    </row>
    <row r="38" spans="2:9" s="12" customFormat="1" ht="18" customHeight="1" x14ac:dyDescent="0.25">
      <c r="B38" s="33" t="s">
        <v>66</v>
      </c>
      <c r="C38" s="13">
        <v>892</v>
      </c>
      <c r="D38" s="13" t="s">
        <v>9</v>
      </c>
      <c r="E38" s="14" t="s">
        <v>39</v>
      </c>
      <c r="F38" s="15"/>
      <c r="G38" s="15">
        <v>-46008</v>
      </c>
      <c r="H38" s="15">
        <f t="shared" si="0"/>
        <v>31920783.789999995</v>
      </c>
      <c r="I38" s="25"/>
    </row>
    <row r="39" spans="2:9" s="12" customFormat="1" ht="18" customHeight="1" x14ac:dyDescent="0.25">
      <c r="B39" s="33" t="s">
        <v>66</v>
      </c>
      <c r="C39" s="13">
        <v>892</v>
      </c>
      <c r="D39" s="13" t="s">
        <v>11</v>
      </c>
      <c r="E39" s="14" t="s">
        <v>39</v>
      </c>
      <c r="F39" s="15"/>
      <c r="G39" s="15">
        <v>-6691.68</v>
      </c>
      <c r="H39" s="15">
        <f t="shared" si="0"/>
        <v>31914092.109999996</v>
      </c>
      <c r="I39" s="25"/>
    </row>
    <row r="40" spans="2:9" s="12" customFormat="1" ht="18" customHeight="1" x14ac:dyDescent="0.25">
      <c r="B40" s="33" t="s">
        <v>66</v>
      </c>
      <c r="C40" s="13">
        <v>894</v>
      </c>
      <c r="D40" s="13" t="s">
        <v>55</v>
      </c>
      <c r="E40" s="14" t="s">
        <v>56</v>
      </c>
      <c r="F40" s="15"/>
      <c r="G40" s="15">
        <v>-35000</v>
      </c>
      <c r="H40" s="15">
        <f t="shared" si="0"/>
        <v>31879092.109999996</v>
      </c>
      <c r="I40" s="25"/>
    </row>
    <row r="41" spans="2:9" s="12" customFormat="1" ht="18" customHeight="1" x14ac:dyDescent="0.25">
      <c r="B41" s="33" t="s">
        <v>66</v>
      </c>
      <c r="C41" s="13">
        <v>896</v>
      </c>
      <c r="D41" s="13" t="s">
        <v>73</v>
      </c>
      <c r="E41" s="14" t="s">
        <v>72</v>
      </c>
      <c r="F41" s="15"/>
      <c r="G41" s="15">
        <v>-76700</v>
      </c>
      <c r="H41" s="15">
        <f t="shared" si="0"/>
        <v>31802392.109999996</v>
      </c>
      <c r="I41" s="25"/>
    </row>
    <row r="42" spans="2:9" s="12" customFormat="1" ht="18" customHeight="1" x14ac:dyDescent="0.25">
      <c r="B42" s="33" t="s">
        <v>66</v>
      </c>
      <c r="C42" s="13">
        <v>896</v>
      </c>
      <c r="D42" s="13" t="s">
        <v>74</v>
      </c>
      <c r="E42" s="14" t="s">
        <v>72</v>
      </c>
      <c r="F42" s="15"/>
      <c r="G42" s="15">
        <v>-46280.3</v>
      </c>
      <c r="H42" s="15">
        <f t="shared" si="0"/>
        <v>31756111.809999995</v>
      </c>
      <c r="I42" s="25"/>
    </row>
    <row r="43" spans="2:9" s="12" customFormat="1" ht="18" customHeight="1" x14ac:dyDescent="0.25">
      <c r="B43" s="33" t="s">
        <v>75</v>
      </c>
      <c r="C43" s="13">
        <v>898</v>
      </c>
      <c r="D43" s="13" t="s">
        <v>55</v>
      </c>
      <c r="E43" s="14" t="s">
        <v>56</v>
      </c>
      <c r="F43" s="15"/>
      <c r="G43" s="15">
        <v>-45000</v>
      </c>
      <c r="H43" s="15">
        <f t="shared" si="0"/>
        <v>31711111.809999995</v>
      </c>
      <c r="I43" s="25"/>
    </row>
    <row r="44" spans="2:9" s="12" customFormat="1" ht="18" customHeight="1" x14ac:dyDescent="0.25">
      <c r="B44" s="33" t="s">
        <v>76</v>
      </c>
      <c r="C44" s="13">
        <v>902</v>
      </c>
      <c r="D44" s="13" t="s">
        <v>77</v>
      </c>
      <c r="E44" s="14" t="s">
        <v>78</v>
      </c>
      <c r="F44" s="15"/>
      <c r="G44" s="15">
        <v>-33276</v>
      </c>
      <c r="H44" s="15">
        <f t="shared" si="0"/>
        <v>31677835.809999995</v>
      </c>
      <c r="I44" s="25"/>
    </row>
    <row r="45" spans="2:9" s="12" customFormat="1" ht="18" customHeight="1" x14ac:dyDescent="0.25">
      <c r="B45" s="33" t="s">
        <v>76</v>
      </c>
      <c r="C45" s="13">
        <v>902</v>
      </c>
      <c r="D45" s="13" t="s">
        <v>50</v>
      </c>
      <c r="E45" s="14" t="s">
        <v>78</v>
      </c>
      <c r="F45" s="15"/>
      <c r="G45" s="15">
        <v>-176646</v>
      </c>
      <c r="H45" s="15">
        <f t="shared" si="0"/>
        <v>31501189.809999995</v>
      </c>
      <c r="I45" s="25"/>
    </row>
    <row r="46" spans="2:9" s="30" customFormat="1" ht="18" customHeight="1" x14ac:dyDescent="0.25">
      <c r="B46" s="33" t="s">
        <v>76</v>
      </c>
      <c r="C46" s="13">
        <v>904</v>
      </c>
      <c r="D46" s="13" t="s">
        <v>80</v>
      </c>
      <c r="E46" s="14" t="s">
        <v>79</v>
      </c>
      <c r="F46" s="15"/>
      <c r="G46" s="15">
        <v>-55377.4</v>
      </c>
      <c r="H46" s="15">
        <f t="shared" si="0"/>
        <v>31445812.409999996</v>
      </c>
      <c r="I46" s="32"/>
    </row>
    <row r="47" spans="2:9" s="30" customFormat="1" ht="18" customHeight="1" x14ac:dyDescent="0.25">
      <c r="B47" s="33" t="s">
        <v>81</v>
      </c>
      <c r="C47" s="13">
        <v>911</v>
      </c>
      <c r="D47" s="13" t="s">
        <v>44</v>
      </c>
      <c r="E47" s="14" t="s">
        <v>82</v>
      </c>
      <c r="F47" s="15"/>
      <c r="G47" s="15">
        <v>-9616.4</v>
      </c>
      <c r="H47" s="15">
        <f t="shared" si="0"/>
        <v>31436196.009999998</v>
      </c>
      <c r="I47" s="32"/>
    </row>
    <row r="48" spans="2:9" s="30" customFormat="1" ht="18" customHeight="1" x14ac:dyDescent="0.25">
      <c r="B48" s="33" t="s">
        <v>83</v>
      </c>
      <c r="C48" s="13">
        <v>916</v>
      </c>
      <c r="D48" s="13" t="s">
        <v>51</v>
      </c>
      <c r="E48" s="14" t="s">
        <v>84</v>
      </c>
      <c r="F48" s="15"/>
      <c r="G48" s="15">
        <v>-125000</v>
      </c>
      <c r="H48" s="15">
        <f t="shared" si="0"/>
        <v>31311196.009999998</v>
      </c>
      <c r="I48" s="32"/>
    </row>
    <row r="49" spans="2:9" s="30" customFormat="1" ht="18" customHeight="1" x14ac:dyDescent="0.25">
      <c r="B49" s="33" t="s">
        <v>85</v>
      </c>
      <c r="C49" s="13">
        <v>921</v>
      </c>
      <c r="D49" s="13" t="s">
        <v>86</v>
      </c>
      <c r="E49" s="14" t="s">
        <v>87</v>
      </c>
      <c r="F49" s="15"/>
      <c r="G49" s="15">
        <v>-236000</v>
      </c>
      <c r="H49" s="15">
        <f t="shared" si="0"/>
        <v>31075196.009999998</v>
      </c>
      <c r="I49" s="32"/>
    </row>
    <row r="50" spans="2:9" s="30" customFormat="1" ht="18" customHeight="1" x14ac:dyDescent="0.25">
      <c r="B50" s="33" t="s">
        <v>85</v>
      </c>
      <c r="C50" s="13">
        <v>923</v>
      </c>
      <c r="D50" s="13" t="s">
        <v>44</v>
      </c>
      <c r="E50" s="14" t="s">
        <v>54</v>
      </c>
      <c r="F50" s="15"/>
      <c r="G50" s="15">
        <v>-56535.3</v>
      </c>
      <c r="H50" s="15">
        <f t="shared" si="0"/>
        <v>31018660.709999997</v>
      </c>
      <c r="I50" s="32"/>
    </row>
    <row r="51" spans="2:9" s="30" customFormat="1" ht="18" customHeight="1" x14ac:dyDescent="0.25">
      <c r="B51" s="33" t="s">
        <v>88</v>
      </c>
      <c r="C51" s="13">
        <v>931</v>
      </c>
      <c r="D51" s="13" t="s">
        <v>61</v>
      </c>
      <c r="E51" s="14" t="s">
        <v>39</v>
      </c>
      <c r="F51" s="15"/>
      <c r="G51" s="15">
        <v>-38800</v>
      </c>
      <c r="H51" s="15">
        <f t="shared" si="0"/>
        <v>30979860.709999997</v>
      </c>
      <c r="I51" s="32"/>
    </row>
    <row r="52" spans="2:9" s="30" customFormat="1" ht="18" customHeight="1" x14ac:dyDescent="0.25">
      <c r="B52" s="33" t="s">
        <v>89</v>
      </c>
      <c r="C52" s="13">
        <v>941</v>
      </c>
      <c r="D52" s="13" t="s">
        <v>73</v>
      </c>
      <c r="E52" s="14" t="s">
        <v>90</v>
      </c>
      <c r="F52" s="15"/>
      <c r="G52" s="15">
        <v>-31458.799999999999</v>
      </c>
      <c r="H52" s="15">
        <f t="shared" si="0"/>
        <v>30948401.909999996</v>
      </c>
      <c r="I52" s="32"/>
    </row>
    <row r="53" spans="2:9" s="30" customFormat="1" ht="18" customHeight="1" x14ac:dyDescent="0.25">
      <c r="B53" s="33" t="s">
        <v>92</v>
      </c>
      <c r="C53" s="13">
        <v>945</v>
      </c>
      <c r="D53" s="13" t="s">
        <v>40</v>
      </c>
      <c r="E53" s="14" t="s">
        <v>91</v>
      </c>
      <c r="F53" s="15"/>
      <c r="G53" s="15">
        <v>-48372.23</v>
      </c>
      <c r="H53" s="15">
        <f t="shared" si="0"/>
        <v>30900029.679999996</v>
      </c>
      <c r="I53" s="32"/>
    </row>
    <row r="54" spans="2:9" s="12" customFormat="1" x14ac:dyDescent="0.25">
      <c r="B54" s="33" t="s">
        <v>92</v>
      </c>
      <c r="C54" s="13">
        <v>949</v>
      </c>
      <c r="D54" s="13" t="s">
        <v>52</v>
      </c>
      <c r="E54" s="14" t="s">
        <v>56</v>
      </c>
      <c r="F54" s="41"/>
      <c r="G54" s="20">
        <v>-28910</v>
      </c>
      <c r="H54" s="15">
        <f t="shared" si="0"/>
        <v>30871119.679999996</v>
      </c>
      <c r="I54" s="25"/>
    </row>
    <row r="55" spans="2:9" s="12" customFormat="1" x14ac:dyDescent="0.25">
      <c r="B55" s="33" t="s">
        <v>92</v>
      </c>
      <c r="C55" s="13">
        <v>949</v>
      </c>
      <c r="D55" s="13" t="s">
        <v>93</v>
      </c>
      <c r="E55" s="14" t="s">
        <v>56</v>
      </c>
      <c r="F55" s="41"/>
      <c r="G55" s="20">
        <v>-17700</v>
      </c>
      <c r="H55" s="15">
        <f t="shared" si="0"/>
        <v>30853419.679999996</v>
      </c>
      <c r="I55" s="25"/>
    </row>
    <row r="56" spans="2:9" s="12" customFormat="1" x14ac:dyDescent="0.25">
      <c r="B56" s="33" t="s">
        <v>92</v>
      </c>
      <c r="C56" s="13">
        <v>952</v>
      </c>
      <c r="D56" s="13" t="s">
        <v>64</v>
      </c>
      <c r="E56" s="14" t="s">
        <v>57</v>
      </c>
      <c r="F56" s="41"/>
      <c r="G56" s="20">
        <v>-10030</v>
      </c>
      <c r="H56" s="15">
        <f t="shared" si="0"/>
        <v>30843389.679999996</v>
      </c>
      <c r="I56" s="25"/>
    </row>
    <row r="57" spans="2:9" s="12" customFormat="1" x14ac:dyDescent="0.25">
      <c r="B57" s="33" t="s">
        <v>96</v>
      </c>
      <c r="C57" s="13">
        <v>955</v>
      </c>
      <c r="D57" s="13" t="s">
        <v>97</v>
      </c>
      <c r="E57" s="14" t="s">
        <v>98</v>
      </c>
      <c r="F57" s="41"/>
      <c r="G57" s="20">
        <v>-384653.96</v>
      </c>
      <c r="H57" s="15">
        <f t="shared" si="0"/>
        <v>30458735.719999995</v>
      </c>
      <c r="I57" s="25"/>
    </row>
    <row r="58" spans="2:9" s="12" customFormat="1" x14ac:dyDescent="0.25">
      <c r="B58" s="33" t="s">
        <v>96</v>
      </c>
      <c r="C58" s="13">
        <v>959</v>
      </c>
      <c r="D58" s="13" t="s">
        <v>95</v>
      </c>
      <c r="E58" s="14" t="s">
        <v>94</v>
      </c>
      <c r="F58" s="41"/>
      <c r="G58" s="20">
        <v>-221462.39999999999</v>
      </c>
      <c r="H58" s="15">
        <f t="shared" si="0"/>
        <v>30237273.319999997</v>
      </c>
      <c r="I58" s="25"/>
    </row>
    <row r="59" spans="2:9" s="12" customFormat="1" x14ac:dyDescent="0.25">
      <c r="B59" s="33" t="s">
        <v>99</v>
      </c>
      <c r="C59" s="13">
        <v>965</v>
      </c>
      <c r="D59" s="13" t="s">
        <v>40</v>
      </c>
      <c r="E59" s="14" t="s">
        <v>47</v>
      </c>
      <c r="F59" s="41"/>
      <c r="G59" s="20">
        <v>-7640.3</v>
      </c>
      <c r="H59" s="15">
        <f t="shared" si="0"/>
        <v>30229633.019999996</v>
      </c>
      <c r="I59" s="25"/>
    </row>
    <row r="60" spans="2:9" s="12" customFormat="1" x14ac:dyDescent="0.25">
      <c r="B60" s="33" t="s">
        <v>99</v>
      </c>
      <c r="C60" s="13">
        <v>965</v>
      </c>
      <c r="D60" s="13" t="s">
        <v>48</v>
      </c>
      <c r="E60" s="14" t="s">
        <v>47</v>
      </c>
      <c r="F60" s="41"/>
      <c r="G60" s="20">
        <v>-24557</v>
      </c>
      <c r="H60" s="15">
        <f t="shared" si="0"/>
        <v>30205076.019999996</v>
      </c>
      <c r="I60" s="25"/>
    </row>
    <row r="61" spans="2:9" s="12" customFormat="1" x14ac:dyDescent="0.25">
      <c r="B61" s="33" t="s">
        <v>99</v>
      </c>
      <c r="C61" s="13">
        <v>972</v>
      </c>
      <c r="D61" s="13" t="s">
        <v>100</v>
      </c>
      <c r="E61" s="14" t="s">
        <v>101</v>
      </c>
      <c r="F61" s="41"/>
      <c r="G61" s="20">
        <v>-181012</v>
      </c>
      <c r="H61" s="15">
        <f t="shared" si="0"/>
        <v>30024064.019999996</v>
      </c>
      <c r="I61" s="25"/>
    </row>
    <row r="62" spans="2:9" s="12" customFormat="1" x14ac:dyDescent="0.25">
      <c r="B62" s="33" t="s">
        <v>99</v>
      </c>
      <c r="C62" s="13">
        <v>974</v>
      </c>
      <c r="D62" s="13" t="s">
        <v>62</v>
      </c>
      <c r="E62" s="14" t="s">
        <v>63</v>
      </c>
      <c r="F62" s="41"/>
      <c r="G62" s="20">
        <v>-379724.75</v>
      </c>
      <c r="H62" s="15">
        <f t="shared" si="0"/>
        <v>29644339.269999996</v>
      </c>
      <c r="I62" s="25"/>
    </row>
    <row r="63" spans="2:9" s="12" customFormat="1" x14ac:dyDescent="0.25">
      <c r="B63" s="33" t="s">
        <v>65</v>
      </c>
      <c r="C63" s="13">
        <v>1</v>
      </c>
      <c r="D63" s="13" t="s">
        <v>102</v>
      </c>
      <c r="E63" s="14" t="s">
        <v>103</v>
      </c>
      <c r="F63" s="41"/>
      <c r="G63" s="20">
        <v>-8000</v>
      </c>
      <c r="H63" s="15">
        <f t="shared" si="0"/>
        <v>29636339.269999996</v>
      </c>
      <c r="I63" s="25"/>
    </row>
    <row r="64" spans="2:9" s="12" customFormat="1" x14ac:dyDescent="0.25">
      <c r="B64" s="33" t="s">
        <v>85</v>
      </c>
      <c r="C64" s="13">
        <v>2</v>
      </c>
      <c r="D64" s="13" t="s">
        <v>58</v>
      </c>
      <c r="E64" s="14" t="s">
        <v>103</v>
      </c>
      <c r="F64" s="41"/>
      <c r="G64" s="20">
        <v>-948</v>
      </c>
      <c r="H64" s="15">
        <f t="shared" si="0"/>
        <v>29635391.269999996</v>
      </c>
      <c r="I64" s="25"/>
    </row>
    <row r="65" spans="2:10" s="12" customFormat="1" x14ac:dyDescent="0.25">
      <c r="B65" s="33" t="s">
        <v>85</v>
      </c>
      <c r="C65" s="13">
        <v>2</v>
      </c>
      <c r="D65" s="13" t="s">
        <v>104</v>
      </c>
      <c r="E65" s="14" t="s">
        <v>103</v>
      </c>
      <c r="F65" s="41"/>
      <c r="G65" s="20">
        <v>-670</v>
      </c>
      <c r="H65" s="15">
        <f t="shared" si="0"/>
        <v>29634721.269999996</v>
      </c>
      <c r="I65" s="25"/>
    </row>
    <row r="66" spans="2:10" s="12" customFormat="1" x14ac:dyDescent="0.25">
      <c r="B66" s="33" t="s">
        <v>85</v>
      </c>
      <c r="C66" s="13">
        <v>2</v>
      </c>
      <c r="D66" s="13" t="s">
        <v>45</v>
      </c>
      <c r="E66" s="14" t="s">
        <v>103</v>
      </c>
      <c r="F66" s="41"/>
      <c r="G66" s="20">
        <v>-3987</v>
      </c>
      <c r="H66" s="15">
        <f t="shared" si="0"/>
        <v>29630734.269999996</v>
      </c>
      <c r="I66" s="25"/>
    </row>
    <row r="67" spans="2:10" s="12" customFormat="1" x14ac:dyDescent="0.25">
      <c r="B67" s="33" t="s">
        <v>85</v>
      </c>
      <c r="C67" s="13">
        <v>2</v>
      </c>
      <c r="D67" s="13" t="s">
        <v>105</v>
      </c>
      <c r="E67" s="14" t="s">
        <v>103</v>
      </c>
      <c r="F67" s="41"/>
      <c r="G67" s="20">
        <v>-460.1</v>
      </c>
      <c r="H67" s="15">
        <f t="shared" si="0"/>
        <v>29630274.169999994</v>
      </c>
      <c r="I67" s="25"/>
    </row>
    <row r="68" spans="2:10" s="12" customFormat="1" x14ac:dyDescent="0.25">
      <c r="B68" s="33" t="s">
        <v>85</v>
      </c>
      <c r="C68" s="13">
        <v>2</v>
      </c>
      <c r="D68" s="13" t="s">
        <v>68</v>
      </c>
      <c r="E68" s="14" t="s">
        <v>103</v>
      </c>
      <c r="F68" s="41"/>
      <c r="G68" s="20">
        <v>-390</v>
      </c>
      <c r="H68" s="15">
        <f t="shared" si="0"/>
        <v>29629884.169999994</v>
      </c>
      <c r="I68" s="25"/>
    </row>
    <row r="69" spans="2:10" s="12" customFormat="1" x14ac:dyDescent="0.25">
      <c r="B69" s="33" t="s">
        <v>85</v>
      </c>
      <c r="C69" s="13">
        <v>2</v>
      </c>
      <c r="D69" s="13" t="s">
        <v>52</v>
      </c>
      <c r="E69" s="14" t="s">
        <v>103</v>
      </c>
      <c r="F69" s="41"/>
      <c r="G69" s="20">
        <v>-120</v>
      </c>
      <c r="H69" s="15">
        <f t="shared" si="0"/>
        <v>29629764.169999994</v>
      </c>
      <c r="I69" s="25"/>
    </row>
    <row r="70" spans="2:10" s="12" customFormat="1" x14ac:dyDescent="0.25">
      <c r="B70" s="33" t="s">
        <v>85</v>
      </c>
      <c r="C70" s="13">
        <v>2</v>
      </c>
      <c r="D70" s="13" t="s">
        <v>60</v>
      </c>
      <c r="E70" s="14" t="s">
        <v>103</v>
      </c>
      <c r="F70" s="41"/>
      <c r="G70" s="20">
        <v>-435</v>
      </c>
      <c r="H70" s="15">
        <f t="shared" si="0"/>
        <v>29629329.169999994</v>
      </c>
      <c r="I70" s="25"/>
    </row>
    <row r="71" spans="2:10" s="12" customFormat="1" x14ac:dyDescent="0.25">
      <c r="B71" s="33" t="s">
        <v>85</v>
      </c>
      <c r="C71" s="13">
        <v>2</v>
      </c>
      <c r="D71" s="13" t="s">
        <v>93</v>
      </c>
      <c r="E71" s="14" t="s">
        <v>103</v>
      </c>
      <c r="F71" s="41"/>
      <c r="G71" s="20">
        <v>-460</v>
      </c>
      <c r="H71" s="15">
        <f t="shared" si="0"/>
        <v>29628869.169999994</v>
      </c>
      <c r="I71" s="25"/>
    </row>
    <row r="72" spans="2:10" s="12" customFormat="1" ht="18" customHeight="1" x14ac:dyDescent="0.25">
      <c r="B72" s="33"/>
      <c r="C72" s="21"/>
      <c r="D72" s="21" t="s">
        <v>106</v>
      </c>
      <c r="E72" s="22" t="s">
        <v>42</v>
      </c>
      <c r="F72" s="20"/>
      <c r="G72" s="20">
        <v>-17620</v>
      </c>
      <c r="H72" s="15">
        <f t="shared" si="0"/>
        <v>29611249.169999994</v>
      </c>
      <c r="I72" s="25"/>
    </row>
    <row r="73" spans="2:10" s="8" customFormat="1" x14ac:dyDescent="0.25">
      <c r="B73" s="33"/>
      <c r="C73" s="21"/>
      <c r="D73" s="21"/>
      <c r="E73" s="28"/>
      <c r="F73" s="20"/>
      <c r="G73" s="15"/>
      <c r="H73" s="15">
        <f t="shared" si="0"/>
        <v>29611249.169999994</v>
      </c>
      <c r="I73" s="25"/>
    </row>
    <row r="74" spans="2:10" s="8" customFormat="1" x14ac:dyDescent="0.25">
      <c r="B74" s="42" t="s">
        <v>31</v>
      </c>
      <c r="C74" s="43"/>
      <c r="D74" s="43"/>
      <c r="E74" s="44"/>
      <c r="F74" s="45">
        <f>SUM(F15:F73)</f>
        <v>10256496.16</v>
      </c>
      <c r="G74" s="45">
        <f>SUM(G15:G73)</f>
        <v>-8004086.9900000002</v>
      </c>
      <c r="H74" s="45">
        <f>SUM(F74:G74)</f>
        <v>2252409.17</v>
      </c>
      <c r="I74" s="29"/>
      <c r="J74" s="29"/>
    </row>
    <row r="75" spans="2:10" s="8" customFormat="1" ht="16.5" customHeight="1" x14ac:dyDescent="0.25">
      <c r="B75" s="33">
        <v>45107</v>
      </c>
      <c r="C75" s="13"/>
      <c r="D75" s="13">
        <v>4</v>
      </c>
      <c r="E75" s="46" t="s">
        <v>12</v>
      </c>
      <c r="F75" s="47">
        <f>SUM(F76:F78)</f>
        <v>3167473</v>
      </c>
      <c r="G75" s="47">
        <v>0</v>
      </c>
      <c r="H75" s="16">
        <f>+H74+F75+G75</f>
        <v>5419882.1699999999</v>
      </c>
      <c r="I75" s="29"/>
    </row>
    <row r="76" spans="2:10" s="8" customFormat="1" x14ac:dyDescent="0.25">
      <c r="B76" s="33">
        <v>45107</v>
      </c>
      <c r="C76" s="13"/>
      <c r="D76" s="13" t="s">
        <v>13</v>
      </c>
      <c r="E76" s="48" t="s">
        <v>14</v>
      </c>
      <c r="F76" s="47"/>
      <c r="G76" s="47"/>
      <c r="H76" s="16">
        <f t="shared" ref="H76:H83" si="1">+H75+F76+G76</f>
        <v>5419882.1699999999</v>
      </c>
      <c r="I76" s="31"/>
    </row>
    <row r="77" spans="2:10" s="8" customFormat="1" ht="31.5" x14ac:dyDescent="0.25">
      <c r="B77" s="33">
        <v>45107</v>
      </c>
      <c r="C77" s="13"/>
      <c r="D77" s="13" t="s">
        <v>15</v>
      </c>
      <c r="E77" s="49" t="s">
        <v>16</v>
      </c>
      <c r="F77" s="50">
        <v>3167473</v>
      </c>
      <c r="G77" s="50">
        <v>0</v>
      </c>
      <c r="H77" s="16">
        <f t="shared" si="1"/>
        <v>8587355.1699999999</v>
      </c>
    </row>
    <row r="78" spans="2:10" s="8" customFormat="1" ht="31.5" x14ac:dyDescent="0.25">
      <c r="B78" s="33">
        <v>45107</v>
      </c>
      <c r="C78" s="13"/>
      <c r="D78" s="13" t="s">
        <v>17</v>
      </c>
      <c r="E78" s="49" t="s">
        <v>18</v>
      </c>
      <c r="F78" s="50">
        <v>0</v>
      </c>
      <c r="G78" s="50">
        <v>0</v>
      </c>
      <c r="H78" s="16">
        <f t="shared" si="1"/>
        <v>8587355.1699999999</v>
      </c>
    </row>
    <row r="79" spans="2:10" s="8" customFormat="1" x14ac:dyDescent="0.25">
      <c r="B79" s="33">
        <v>45107</v>
      </c>
      <c r="C79" s="13"/>
      <c r="D79" s="13" t="s">
        <v>19</v>
      </c>
      <c r="E79" s="48" t="s">
        <v>20</v>
      </c>
      <c r="F79" s="47">
        <v>673342</v>
      </c>
      <c r="G79" s="47"/>
      <c r="H79" s="16">
        <f t="shared" si="1"/>
        <v>9260697.1699999999</v>
      </c>
    </row>
    <row r="80" spans="2:10" s="8" customFormat="1" x14ac:dyDescent="0.25">
      <c r="B80" s="33">
        <v>45107</v>
      </c>
      <c r="C80" s="13"/>
      <c r="D80" s="13" t="s">
        <v>21</v>
      </c>
      <c r="E80" s="49" t="s">
        <v>22</v>
      </c>
      <c r="F80" s="50"/>
      <c r="G80" s="50"/>
      <c r="H80" s="16">
        <f t="shared" si="1"/>
        <v>9260697.1699999999</v>
      </c>
    </row>
    <row r="81" spans="2:8" s="8" customFormat="1" x14ac:dyDescent="0.25">
      <c r="B81" s="33">
        <v>45107</v>
      </c>
      <c r="C81" s="13"/>
      <c r="D81" s="13" t="s">
        <v>23</v>
      </c>
      <c r="E81" s="49" t="s">
        <v>24</v>
      </c>
      <c r="F81" s="50"/>
      <c r="G81" s="50">
        <v>0</v>
      </c>
      <c r="H81" s="16">
        <f t="shared" si="1"/>
        <v>9260697.1699999999</v>
      </c>
    </row>
    <row r="82" spans="2:8" x14ac:dyDescent="0.25">
      <c r="B82" s="33">
        <v>45107</v>
      </c>
      <c r="C82" s="13"/>
      <c r="D82" s="13" t="s">
        <v>25</v>
      </c>
      <c r="E82" s="48" t="s">
        <v>26</v>
      </c>
      <c r="F82" s="47">
        <v>0</v>
      </c>
      <c r="G82" s="47">
        <v>0</v>
      </c>
      <c r="H82" s="16">
        <f t="shared" si="1"/>
        <v>9260697.1699999999</v>
      </c>
    </row>
    <row r="83" spans="2:8" x14ac:dyDescent="0.25">
      <c r="B83" s="33">
        <v>45107</v>
      </c>
      <c r="C83" s="13"/>
      <c r="D83" s="13" t="s">
        <v>27</v>
      </c>
      <c r="E83" s="49" t="s">
        <v>28</v>
      </c>
      <c r="F83" s="50">
        <v>0</v>
      </c>
      <c r="G83" s="50">
        <v>0</v>
      </c>
      <c r="H83" s="16">
        <f t="shared" si="1"/>
        <v>9260697.1699999999</v>
      </c>
    </row>
    <row r="84" spans="2:8" x14ac:dyDescent="0.25">
      <c r="B84" s="17"/>
      <c r="C84" s="17"/>
      <c r="D84" s="17"/>
      <c r="E84" s="51" t="s">
        <v>29</v>
      </c>
      <c r="F84" s="52">
        <v>0</v>
      </c>
      <c r="G84" s="52">
        <v>0</v>
      </c>
      <c r="H84" s="53">
        <f>+H83</f>
        <v>9260697.1699999999</v>
      </c>
    </row>
    <row r="85" spans="2:8" x14ac:dyDescent="0.25">
      <c r="B85" s="54" t="s">
        <v>30</v>
      </c>
      <c r="C85" s="55"/>
      <c r="D85" s="55"/>
      <c r="E85" s="56"/>
      <c r="F85" s="57">
        <f>SUM(F15:F73)</f>
        <v>10256496.16</v>
      </c>
      <c r="G85" s="57">
        <f>SUM(G17:G73)</f>
        <v>-8004086.9900000002</v>
      </c>
      <c r="H85" s="58">
        <f>$H73</f>
        <v>29611249.169999994</v>
      </c>
    </row>
    <row r="86" spans="2:8" x14ac:dyDescent="0.25">
      <c r="B86" s="19"/>
      <c r="C86" s="59"/>
      <c r="D86" s="59"/>
      <c r="E86" s="19"/>
      <c r="F86" s="18"/>
      <c r="G86" s="19"/>
      <c r="H86" s="19"/>
    </row>
    <row r="87" spans="2:8" x14ac:dyDescent="0.25">
      <c r="B87" s="19"/>
      <c r="C87" s="59"/>
      <c r="D87" s="59"/>
      <c r="E87" s="19"/>
      <c r="F87" s="18"/>
      <c r="G87" s="19"/>
      <c r="H87" s="19"/>
    </row>
    <row r="88" spans="2:8" x14ac:dyDescent="0.25">
      <c r="E88" s="10"/>
      <c r="F88" s="23"/>
      <c r="H88" s="10"/>
    </row>
    <row r="89" spans="2:8" x14ac:dyDescent="0.25">
      <c r="E89" s="10"/>
      <c r="H89" s="10"/>
    </row>
    <row r="90" spans="2:8" x14ac:dyDescent="0.25">
      <c r="E90" s="10"/>
      <c r="H90" s="10"/>
    </row>
    <row r="91" spans="2:8" ht="21" x14ac:dyDescent="0.35">
      <c r="E91" s="60" t="s">
        <v>110</v>
      </c>
      <c r="F91" s="60"/>
      <c r="H91" s="10"/>
    </row>
    <row r="92" spans="2:8" ht="21" x14ac:dyDescent="0.35">
      <c r="E92" s="60" t="s">
        <v>111</v>
      </c>
      <c r="F92" s="60"/>
      <c r="H92" s="10"/>
    </row>
    <row r="93" spans="2:8" x14ac:dyDescent="0.25">
      <c r="E93" s="1"/>
    </row>
  </sheetData>
  <mergeCells count="11">
    <mergeCell ref="B85:E85"/>
    <mergeCell ref="B74:E74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scale="40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2024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2024-08-13T19:35:14Z</cp:lastPrinted>
  <dcterms:created xsi:type="dcterms:W3CDTF">2022-04-04T13:01:07Z</dcterms:created>
  <dcterms:modified xsi:type="dcterms:W3CDTF">2024-08-13T19:35:44Z</dcterms:modified>
</cp:coreProperties>
</file>