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Junio\datos abiertos\"/>
    </mc:Choice>
  </mc:AlternateContent>
  <bookViews>
    <workbookView xWindow="0" yWindow="0" windowWidth="28800" windowHeight="12180"/>
  </bookViews>
  <sheets>
    <sheet name="Enero 2024" sheetId="1" r:id="rId1"/>
  </sheets>
  <definedNames>
    <definedName name="_xlnm.Print_Area" localSheetId="0">'Enero 2024'!$B$1:$H$102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H15" i="1"/>
  <c r="F91" i="1" l="1"/>
  <c r="F81" i="1"/>
  <c r="H16" i="1" l="1"/>
  <c r="H17" i="1" s="1"/>
  <c r="H18" i="1" s="1"/>
  <c r="H19" i="1" l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F80" i="1"/>
  <c r="H80" i="1" s="1"/>
  <c r="H81" i="1" s="1"/>
  <c r="G91" i="1" l="1"/>
  <c r="H82" i="1" l="1"/>
  <c r="H83" i="1" s="1"/>
  <c r="H84" i="1" s="1"/>
  <c r="H85" i="1" s="1"/>
  <c r="H86" i="1" s="1"/>
  <c r="H87" i="1" s="1"/>
  <c r="H88" i="1" s="1"/>
  <c r="H89" i="1" s="1"/>
  <c r="H90" i="1" s="1"/>
  <c r="H91" i="1" l="1"/>
</calcChain>
</file>

<file path=xl/sharedStrings.xml><?xml version="1.0" encoding="utf-8"?>
<sst xmlns="http://schemas.openxmlformats.org/spreadsheetml/2006/main" count="189" uniqueCount="115">
  <si>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</si>
  <si>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</si>
  <si>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</si>
  <si>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</si>
  <si>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</si>
  <si>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</si>
  <si>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</si>
  <si>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</si>
  <si>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</si>
  <si>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</si>
  <si>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</si>
  <si>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</si>
  <si>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</si>
  <si>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</si>
  <si>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</si>
  <si>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</si>
  <si>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</si>
  <si>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</si>
  <si>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</si>
  <si>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</si>
  <si>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</si>
  <si>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</si>
  <si>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</si>
  <si>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</si>
  <si>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</si>
  <si>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</si>
  <si>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</si>
  <si>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</si>
  <si>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</si>
  <si>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</si>
  <si>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</si>
  <si>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</si>
  <si>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</si>
  <si>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</si>
  <si>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</si>
  <si>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</si>
  <si>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</si>
  <si>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</si>
  <si>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</si>
  <si>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</si>
  <si>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</si>
  <si>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</si>
  <si>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</si>
  <si>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</si>
  <si>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</si>
  <si>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</si>
  <si>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</si>
  <si>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ALTICE DOMINICNA</t>
  </si>
  <si>
    <t>2.2.1.5.01</t>
  </si>
  <si>
    <t>2.3.9.2.01</t>
  </si>
  <si>
    <t>CAASD</t>
  </si>
  <si>
    <t>2.2.1.7.01</t>
  </si>
  <si>
    <t>SEGUROS SURA,SA</t>
  </si>
  <si>
    <t>2.1.1.2.08</t>
  </si>
  <si>
    <t>2.1.1.5.03</t>
  </si>
  <si>
    <t>2.2.5.9.01</t>
  </si>
  <si>
    <t>2.6.1.1.01</t>
  </si>
  <si>
    <t>2.6.1.3.01</t>
  </si>
  <si>
    <t>2.3.3.2.01</t>
  </si>
  <si>
    <t>GTG INDUSTRIAL,SRL</t>
  </si>
  <si>
    <t>INVERSIONES SANFRA, SRL</t>
  </si>
  <si>
    <t>2.2.8.7.04</t>
  </si>
  <si>
    <t>2.3.9.6.01</t>
  </si>
  <si>
    <t>B&amp;F MERCANTIL, SRL</t>
  </si>
  <si>
    <t>2.3.7.2.99</t>
  </si>
  <si>
    <t>GRUPO ALASKA, S.A</t>
  </si>
  <si>
    <t>SENASA</t>
  </si>
  <si>
    <t>Ingresos - Egresos - Junio 2024</t>
  </si>
  <si>
    <t>PADRON OFFICE SUPPLY,SRL</t>
  </si>
  <si>
    <t>2.3.5.5.01</t>
  </si>
  <si>
    <t>2.3.9.2.02</t>
  </si>
  <si>
    <t>2.3.3.1.01</t>
  </si>
  <si>
    <t>2.3.3.3.01</t>
  </si>
  <si>
    <t>2.2.7.2.08</t>
  </si>
  <si>
    <t>REFRIELECTRI REYNOSO</t>
  </si>
  <si>
    <t>SUPLIDORA LAH,SRL</t>
  </si>
  <si>
    <t>CAPACITACION ESPECIALIZADA (CAES), SRL</t>
  </si>
  <si>
    <t>2.6.5.5.01</t>
  </si>
  <si>
    <t>ITCORP GONGLOSS, SRL</t>
  </si>
  <si>
    <t>14/6/2024</t>
  </si>
  <si>
    <t>2.2.5.302</t>
  </si>
  <si>
    <t>TONER DEPT MULTISERVICIOS EORG, SRL</t>
  </si>
  <si>
    <t>17/6/2024</t>
  </si>
  <si>
    <t>2.2.2.1.01</t>
  </si>
  <si>
    <t>GRUPO DIARIO LIBRE, S.A</t>
  </si>
  <si>
    <t>MDL ALTEKNATIVA TECH, SRL</t>
  </si>
  <si>
    <t>JMC COMERCIAL, EIRL</t>
  </si>
  <si>
    <t>19/6/2024</t>
  </si>
  <si>
    <t>2.6.6.2.01</t>
  </si>
  <si>
    <t>EXTINTORES DEL CARIBE,S.A</t>
  </si>
  <si>
    <t>2.2.2.2.01</t>
  </si>
  <si>
    <t>20/6/2024</t>
  </si>
  <si>
    <t>PROVIMERCAX HENRIQUEZ,SRL</t>
  </si>
  <si>
    <t>2.3.7.1.05</t>
  </si>
  <si>
    <t>DIES TRADING,SRL</t>
  </si>
  <si>
    <t>2.3.9.8.01</t>
  </si>
  <si>
    <t>FL&amp;M COMERCIAL, SRL</t>
  </si>
  <si>
    <t>2.3.7.1.01</t>
  </si>
  <si>
    <t>RAMIREZ &amp; MOJICA ENVOY PACK COURIER EXPRESS, SRL</t>
  </si>
  <si>
    <t>2.3.9.9.04</t>
  </si>
  <si>
    <t>21/6/2024</t>
  </si>
  <si>
    <t>WOLD TECNOLOGY TATIS (WTT),SRL</t>
  </si>
  <si>
    <t>25/6/2024</t>
  </si>
  <si>
    <t>26/6/2024</t>
  </si>
  <si>
    <t>2.3.9.1.1</t>
  </si>
  <si>
    <t>27/6/2024</t>
  </si>
  <si>
    <t>2.2.3.1.01</t>
  </si>
  <si>
    <t>2.2.8.7.01</t>
  </si>
  <si>
    <t>AMERICAN SEALANTS.INC</t>
  </si>
  <si>
    <t>2.2.1.6.01</t>
  </si>
  <si>
    <t>EDEESTE</t>
  </si>
  <si>
    <t>28/6/2024</t>
  </si>
  <si>
    <t>2.2.5.3.02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</si>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</sst>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14" fontId="5" fillId="2" borderId="4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1" fillId="0" borderId="0" xfId="0" applyFont="1"/>
    <xf numFmtId="0" fontId="2" fillId="0" borderId="15" xfId="0" applyFont="1" applyBorder="1" applyAlignment="1">
      <alignment vertical="center"/>
    </xf>
    <xf numFmtId="14" fontId="2" fillId="2" borderId="16" xfId="0" applyNumberFormat="1" applyFont="1" applyFill="1" applyBorder="1" applyAlignment="1">
      <alignment horizontal="center"/>
    </xf>
    <xf numFmtId="1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43" fontId="5" fillId="0" borderId="16" xfId="1" applyFont="1" applyFill="1" applyBorder="1" applyAlignment="1">
      <alignment horizontal="center" vertical="center" wrapText="1"/>
    </xf>
    <xf numFmtId="43" fontId="5" fillId="2" borderId="16" xfId="1" applyFont="1" applyFill="1" applyBorder="1" applyAlignment="1">
      <alignment horizontal="center" vertical="center" wrapText="1"/>
    </xf>
    <xf numFmtId="43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979715</xdr:colOff>
      <xdr:row>1</xdr:row>
      <xdr:rowOff>20410</xdr:rowOff>
    </xdr:from>
    <xdr:to>
      <xdr:col>4</xdr:col>
      <xdr:colOff>3849461</xdr:colOff>
      <xdr:row>9</xdr:row>
      <xdr:rowOff>44449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0465" y="226785"/>
          <a:ext cx="2869746" cy="1690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99"/>
  <sheetViews>
    <sheetView showGridLines="0" tabSelected="1" topLeftCell="A77" zoomScale="70" zoomScaleNormal="70" workbookViewId="0">
      <selection activeCell="A29" sqref="A29:XFD29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3" width="23" style="10" customWidth="1"/>
    <col min="4" max="4" width="22.5703125" style="10" customWidth="1"/>
    <col min="5" max="5" width="60.5703125" style="3" customWidth="1"/>
    <col min="6" max="6" width="24.7109375" style="10" customWidth="1"/>
    <col min="7" max="7" width="22.7109375" style="10" customWidth="1"/>
    <col min="8" max="8" width="24.855468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ht="17.25" customHeight="1" x14ac:dyDescent="0.25">
      <c r="A9" s="4"/>
      <c r="B9" s="50"/>
      <c r="C9" s="50"/>
      <c r="D9" s="50"/>
      <c r="E9" s="50"/>
      <c r="F9" s="50"/>
      <c r="G9" s="50"/>
      <c r="H9" s="50"/>
    </row>
    <row r="10" spans="1:10" s="5" customFormat="1" ht="26.25" customHeight="1" x14ac:dyDescent="0.3">
      <c r="A10" s="4"/>
      <c r="B10" s="51" t="s">
        <v>67</v>
      </c>
      <c r="C10" s="51"/>
      <c r="D10" s="51"/>
      <c r="E10" s="51"/>
      <c r="F10" s="51"/>
      <c r="G10" s="51"/>
      <c r="H10" s="51"/>
    </row>
    <row r="11" spans="1:10" s="7" customFormat="1" ht="19.5" customHeight="1" x14ac:dyDescent="0.25">
      <c r="A11" s="6"/>
      <c r="B11" s="52">
        <v>45473</v>
      </c>
      <c r="C11" s="50"/>
      <c r="D11" s="50"/>
      <c r="E11" s="50"/>
      <c r="F11" s="50"/>
      <c r="G11" s="50"/>
      <c r="H11" s="50"/>
    </row>
    <row r="12" spans="1:10" s="7" customFormat="1" ht="29.25" customHeight="1" x14ac:dyDescent="0.3">
      <c r="A12" s="6"/>
      <c r="B12" s="51" t="s">
        <v>32</v>
      </c>
      <c r="C12" s="51"/>
      <c r="D12" s="51"/>
      <c r="E12" s="51"/>
      <c r="F12" s="51"/>
      <c r="G12" s="51"/>
      <c r="H12" s="51"/>
      <c r="I12" s="34"/>
    </row>
    <row r="13" spans="1:10" ht="27" customHeight="1" x14ac:dyDescent="0.25">
      <c r="A13" s="8"/>
      <c r="B13" s="53" t="s">
        <v>0</v>
      </c>
      <c r="C13" s="53" t="s">
        <v>1</v>
      </c>
      <c r="D13" s="53" t="s">
        <v>2</v>
      </c>
      <c r="E13" s="9" t="s">
        <v>3</v>
      </c>
      <c r="F13" s="53" t="s">
        <v>4</v>
      </c>
      <c r="G13" s="55" t="s">
        <v>5</v>
      </c>
      <c r="H13" s="9" t="s">
        <v>6</v>
      </c>
    </row>
    <row r="14" spans="1:10" ht="23.25" customHeight="1" x14ac:dyDescent="0.25">
      <c r="A14" s="8"/>
      <c r="B14" s="54"/>
      <c r="C14" s="54"/>
      <c r="D14" s="54"/>
      <c r="E14" s="11" t="s">
        <v>7</v>
      </c>
      <c r="F14" s="54"/>
      <c r="G14" s="56"/>
      <c r="H14" s="37">
        <v>24191369</v>
      </c>
      <c r="I14" s="36"/>
      <c r="J14" s="33"/>
    </row>
    <row r="15" spans="1:10" s="12" customFormat="1" ht="18" customHeight="1" x14ac:dyDescent="0.25">
      <c r="B15" s="13">
        <v>45632</v>
      </c>
      <c r="C15" s="14">
        <v>4018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25024702.329999998</v>
      </c>
      <c r="I15" s="35"/>
    </row>
    <row r="16" spans="1:10" s="12" customFormat="1" ht="18" customHeight="1" x14ac:dyDescent="0.25">
      <c r="B16" s="13">
        <v>45571</v>
      </c>
      <c r="C16" s="14">
        <v>4021</v>
      </c>
      <c r="D16" s="14" t="s">
        <v>8</v>
      </c>
      <c r="E16" s="15" t="s">
        <v>35</v>
      </c>
      <c r="F16" s="16">
        <v>9352170.8300000001</v>
      </c>
      <c r="G16" s="16"/>
      <c r="H16" s="16">
        <f t="shared" ref="H16:H79" si="0">+H15+F16+G16</f>
        <v>34376873.159999996</v>
      </c>
      <c r="I16" s="35"/>
    </row>
    <row r="17" spans="1:9" s="12" customFormat="1" ht="18" customHeight="1" x14ac:dyDescent="0.25">
      <c r="B17" s="13"/>
      <c r="C17" s="31" t="s">
        <v>38</v>
      </c>
      <c r="D17" s="31" t="s">
        <v>36</v>
      </c>
      <c r="E17" s="32" t="s">
        <v>37</v>
      </c>
      <c r="F17" s="30">
        <v>883258.5</v>
      </c>
      <c r="G17" s="30"/>
      <c r="H17" s="16">
        <f t="shared" si="0"/>
        <v>35260131.659999996</v>
      </c>
      <c r="I17" s="35"/>
    </row>
    <row r="18" spans="1:9" s="12" customFormat="1" ht="18" customHeight="1" thickBot="1" x14ac:dyDescent="0.3">
      <c r="B18" s="13">
        <v>45418</v>
      </c>
      <c r="C18" s="31">
        <v>651</v>
      </c>
      <c r="D18" s="31" t="s">
        <v>44</v>
      </c>
      <c r="E18" s="32" t="s">
        <v>52</v>
      </c>
      <c r="F18" s="30"/>
      <c r="G18" s="30">
        <v>-9264.92</v>
      </c>
      <c r="H18" s="16">
        <f t="shared" si="0"/>
        <v>35250866.739999995</v>
      </c>
      <c r="I18" s="35"/>
    </row>
    <row r="19" spans="1:9" s="65" customFormat="1" ht="45.75" customHeight="1" thickBot="1" x14ac:dyDescent="0.3">
      <c r="A19" s="58"/>
      <c r="B19" s="59">
        <v>45418</v>
      </c>
      <c r="C19" s="60">
        <v>653</v>
      </c>
      <c r="D19" s="60" t="s">
        <v>69</v>
      </c>
      <c r="E19" s="61" t="s">
        <v>68</v>
      </c>
      <c r="F19" s="62"/>
      <c r="G19" s="62">
        <v>-1591.23</v>
      </c>
      <c r="H19" s="63">
        <f t="shared" si="0"/>
        <v>35249275.509999998</v>
      </c>
      <c r="I19" s="64"/>
    </row>
    <row r="20" spans="1:9" s="12" customFormat="1" ht="19.5" customHeight="1" x14ac:dyDescent="0.25">
      <c r="B20" s="13">
        <v>45418</v>
      </c>
      <c r="C20" s="31">
        <v>653</v>
      </c>
      <c r="D20" s="14" t="s">
        <v>70</v>
      </c>
      <c r="E20" s="32" t="s">
        <v>68</v>
      </c>
      <c r="F20" s="16"/>
      <c r="G20" s="16">
        <v>-82.6</v>
      </c>
      <c r="H20" s="16">
        <f t="shared" si="0"/>
        <v>35249192.909999996</v>
      </c>
      <c r="I20" s="35"/>
    </row>
    <row r="21" spans="1:9" s="12" customFormat="1" ht="21.75" customHeight="1" x14ac:dyDescent="0.25">
      <c r="B21" s="13">
        <v>45418</v>
      </c>
      <c r="C21" s="31">
        <v>653</v>
      </c>
      <c r="D21" s="14" t="s">
        <v>71</v>
      </c>
      <c r="E21" s="32" t="s">
        <v>68</v>
      </c>
      <c r="F21" s="16"/>
      <c r="G21" s="16">
        <v>-43660</v>
      </c>
      <c r="H21" s="16">
        <f t="shared" si="0"/>
        <v>35205532.909999996</v>
      </c>
      <c r="I21" s="35"/>
    </row>
    <row r="22" spans="1:9" s="12" customFormat="1" ht="20.25" customHeight="1" x14ac:dyDescent="0.25">
      <c r="B22" s="13">
        <v>45418</v>
      </c>
      <c r="C22" s="31">
        <v>653</v>
      </c>
      <c r="D22" s="14" t="s">
        <v>72</v>
      </c>
      <c r="E22" s="32" t="s">
        <v>68</v>
      </c>
      <c r="F22" s="16"/>
      <c r="G22" s="16">
        <v>-2253.8000000000002</v>
      </c>
      <c r="H22" s="16">
        <f t="shared" si="0"/>
        <v>35203279.109999999</v>
      </c>
      <c r="I22" s="35"/>
    </row>
    <row r="23" spans="1:9" s="12" customFormat="1" ht="18" customHeight="1" x14ac:dyDescent="0.25">
      <c r="B23" s="13">
        <v>45418</v>
      </c>
      <c r="C23" s="31">
        <v>653</v>
      </c>
      <c r="D23" s="14" t="s">
        <v>49</v>
      </c>
      <c r="E23" s="32" t="s">
        <v>68</v>
      </c>
      <c r="F23" s="16"/>
      <c r="G23" s="16">
        <v>-110943.22</v>
      </c>
      <c r="H23" s="16">
        <f t="shared" si="0"/>
        <v>35092335.890000001</v>
      </c>
      <c r="I23" s="35"/>
    </row>
    <row r="24" spans="1:9" s="12" customFormat="1" ht="19.5" customHeight="1" x14ac:dyDescent="0.25">
      <c r="B24" s="13">
        <v>45418</v>
      </c>
      <c r="C24" s="31">
        <v>653</v>
      </c>
      <c r="D24" s="14" t="s">
        <v>62</v>
      </c>
      <c r="E24" s="32" t="s">
        <v>68</v>
      </c>
      <c r="F24" s="16"/>
      <c r="G24" s="16">
        <v>-14761.8</v>
      </c>
      <c r="H24" s="16">
        <f t="shared" si="0"/>
        <v>35077574.090000004</v>
      </c>
      <c r="I24" s="35"/>
    </row>
    <row r="25" spans="1:9" s="12" customFormat="1" ht="23.25" customHeight="1" x14ac:dyDescent="0.25">
      <c r="B25" s="13">
        <v>45418</v>
      </c>
      <c r="C25" s="31">
        <v>653</v>
      </c>
      <c r="D25" s="14" t="s">
        <v>56</v>
      </c>
      <c r="E25" s="32" t="s">
        <v>68</v>
      </c>
      <c r="F25" s="16"/>
      <c r="G25" s="16">
        <v>-50402.52</v>
      </c>
      <c r="H25" s="16">
        <f t="shared" si="0"/>
        <v>35027171.57</v>
      </c>
      <c r="I25" s="35"/>
    </row>
    <row r="26" spans="1:9" s="12" customFormat="1" ht="23.25" customHeight="1" x14ac:dyDescent="0.25">
      <c r="B26" s="43">
        <v>45449</v>
      </c>
      <c r="C26" s="14">
        <v>659</v>
      </c>
      <c r="D26" s="14" t="s">
        <v>73</v>
      </c>
      <c r="E26" s="15" t="s">
        <v>74</v>
      </c>
      <c r="F26" s="16"/>
      <c r="G26" s="16">
        <v>-70000</v>
      </c>
      <c r="H26" s="16">
        <f t="shared" si="0"/>
        <v>34957171.57</v>
      </c>
      <c r="I26" s="35"/>
    </row>
    <row r="27" spans="1:9" s="12" customFormat="1" ht="20.25" customHeight="1" x14ac:dyDescent="0.25">
      <c r="B27" s="13">
        <v>45449</v>
      </c>
      <c r="C27" s="14">
        <v>661</v>
      </c>
      <c r="D27" s="14" t="s">
        <v>45</v>
      </c>
      <c r="E27" s="15" t="s">
        <v>60</v>
      </c>
      <c r="F27" s="16"/>
      <c r="G27" s="16">
        <v>-21245.9</v>
      </c>
      <c r="H27" s="16">
        <f t="shared" si="0"/>
        <v>34935925.670000002</v>
      </c>
      <c r="I27" s="35"/>
    </row>
    <row r="28" spans="1:9" s="12" customFormat="1" ht="19.5" customHeight="1" x14ac:dyDescent="0.25">
      <c r="B28" s="13">
        <v>45449</v>
      </c>
      <c r="C28" s="14">
        <v>666</v>
      </c>
      <c r="D28" s="14" t="s">
        <v>45</v>
      </c>
      <c r="E28" s="15" t="s">
        <v>75</v>
      </c>
      <c r="F28" s="16"/>
      <c r="G28" s="16">
        <v>-30588.03</v>
      </c>
      <c r="H28" s="16">
        <f t="shared" si="0"/>
        <v>34905337.640000001</v>
      </c>
      <c r="I28" s="35"/>
    </row>
    <row r="29" spans="1:9" s="12" customFormat="1" ht="20.25" customHeight="1" x14ac:dyDescent="0.25">
      <c r="B29" s="13">
        <v>45449</v>
      </c>
      <c r="C29" s="14">
        <v>668</v>
      </c>
      <c r="D29" s="14" t="s">
        <v>45</v>
      </c>
      <c r="E29" s="15" t="s">
        <v>59</v>
      </c>
      <c r="F29" s="16"/>
      <c r="G29" s="16">
        <v>-73011</v>
      </c>
      <c r="H29" s="16">
        <f t="shared" si="0"/>
        <v>34832326.640000001</v>
      </c>
      <c r="I29" s="35"/>
    </row>
    <row r="30" spans="1:9" s="12" customFormat="1" ht="18" customHeight="1" x14ac:dyDescent="0.25">
      <c r="B30" s="13">
        <v>45449</v>
      </c>
      <c r="C30" s="14">
        <v>668</v>
      </c>
      <c r="D30" s="14" t="s">
        <v>58</v>
      </c>
      <c r="E30" s="15" t="s">
        <v>59</v>
      </c>
      <c r="F30" s="16"/>
      <c r="G30" s="16">
        <v>-3894</v>
      </c>
      <c r="H30" s="16">
        <f t="shared" si="0"/>
        <v>34828432.640000001</v>
      </c>
      <c r="I30" s="35"/>
    </row>
    <row r="31" spans="1:9" s="12" customFormat="1" ht="20.25" customHeight="1" x14ac:dyDescent="0.25">
      <c r="B31" s="13">
        <v>45479</v>
      </c>
      <c r="C31" s="14">
        <v>678</v>
      </c>
      <c r="D31" s="14" t="s">
        <v>61</v>
      </c>
      <c r="E31" s="15" t="s">
        <v>76</v>
      </c>
      <c r="F31" s="16"/>
      <c r="G31" s="16">
        <v>-110500</v>
      </c>
      <c r="H31" s="16">
        <f t="shared" si="0"/>
        <v>34717932.640000001</v>
      </c>
      <c r="I31" s="35"/>
    </row>
    <row r="32" spans="1:9" s="12" customFormat="1" ht="19.5" customHeight="1" x14ac:dyDescent="0.25">
      <c r="B32" s="13">
        <v>45571</v>
      </c>
      <c r="C32" s="14">
        <v>685</v>
      </c>
      <c r="D32" s="14" t="s">
        <v>77</v>
      </c>
      <c r="E32" s="15" t="s">
        <v>78</v>
      </c>
      <c r="F32" s="16"/>
      <c r="G32" s="16">
        <v>-26714.61</v>
      </c>
      <c r="H32" s="16">
        <f t="shared" si="0"/>
        <v>34691218.030000001</v>
      </c>
      <c r="I32" s="35"/>
    </row>
    <row r="33" spans="2:9" s="12" customFormat="1" ht="18" customHeight="1" x14ac:dyDescent="0.25">
      <c r="B33" s="13">
        <v>45574</v>
      </c>
      <c r="C33" s="14">
        <v>685</v>
      </c>
      <c r="D33" s="14" t="s">
        <v>57</v>
      </c>
      <c r="E33" s="15" t="s">
        <v>78</v>
      </c>
      <c r="F33" s="16"/>
      <c r="G33" s="16">
        <v>-35458.519999999997</v>
      </c>
      <c r="H33" s="16">
        <f t="shared" si="0"/>
        <v>34655759.509999998</v>
      </c>
      <c r="I33" s="35"/>
    </row>
    <row r="34" spans="2:9" s="12" customFormat="1" ht="21.75" customHeight="1" x14ac:dyDescent="0.25">
      <c r="B34" s="13">
        <v>45602</v>
      </c>
      <c r="C34" s="14">
        <v>688</v>
      </c>
      <c r="D34" s="14" t="s">
        <v>45</v>
      </c>
      <c r="E34" s="15" t="s">
        <v>65</v>
      </c>
      <c r="F34" s="16"/>
      <c r="G34" s="16">
        <v>-4725</v>
      </c>
      <c r="H34" s="16">
        <f t="shared" si="0"/>
        <v>34651034.509999998</v>
      </c>
      <c r="I34" s="35"/>
    </row>
    <row r="35" spans="2:9" s="12" customFormat="1" ht="18" customHeight="1" x14ac:dyDescent="0.25">
      <c r="B35" s="13">
        <v>45632</v>
      </c>
      <c r="C35" s="14">
        <v>702</v>
      </c>
      <c r="D35" s="14" t="s">
        <v>51</v>
      </c>
      <c r="E35" s="15" t="s">
        <v>50</v>
      </c>
      <c r="F35" s="16"/>
      <c r="G35" s="16">
        <v>-6682</v>
      </c>
      <c r="H35" s="16">
        <f t="shared" si="0"/>
        <v>34644352.509999998</v>
      </c>
      <c r="I35" s="35"/>
    </row>
    <row r="36" spans="2:9" s="12" customFormat="1" ht="25.5" customHeight="1" x14ac:dyDescent="0.25">
      <c r="B36" s="13">
        <v>45632</v>
      </c>
      <c r="C36" s="14">
        <v>704</v>
      </c>
      <c r="D36" s="14" t="s">
        <v>46</v>
      </c>
      <c r="E36" s="15" t="s">
        <v>39</v>
      </c>
      <c r="F36" s="16"/>
      <c r="G36" s="16">
        <v>-3533000</v>
      </c>
      <c r="H36" s="16">
        <f t="shared" si="0"/>
        <v>31111352.509999998</v>
      </c>
      <c r="I36" s="35"/>
    </row>
    <row r="37" spans="2:9" s="12" customFormat="1" ht="20.25" customHeight="1" x14ac:dyDescent="0.25">
      <c r="B37" s="13">
        <v>45632</v>
      </c>
      <c r="C37" s="14">
        <v>704</v>
      </c>
      <c r="D37" s="14" t="s">
        <v>10</v>
      </c>
      <c r="E37" s="15" t="s">
        <v>39</v>
      </c>
      <c r="F37" s="16"/>
      <c r="G37" s="16">
        <v>-250489.7</v>
      </c>
      <c r="H37" s="16">
        <f t="shared" si="0"/>
        <v>30860862.809999999</v>
      </c>
      <c r="I37" s="35"/>
    </row>
    <row r="38" spans="2:9" s="12" customFormat="1" ht="18" customHeight="1" x14ac:dyDescent="0.25">
      <c r="B38" s="13">
        <v>45632</v>
      </c>
      <c r="C38" s="14">
        <v>704</v>
      </c>
      <c r="D38" s="14" t="s">
        <v>9</v>
      </c>
      <c r="E38" s="15" t="s">
        <v>39</v>
      </c>
      <c r="F38" s="16"/>
      <c r="G38" s="16">
        <v>-250843</v>
      </c>
      <c r="H38" s="16">
        <f t="shared" si="0"/>
        <v>30610019.809999999</v>
      </c>
      <c r="I38" s="35"/>
    </row>
    <row r="39" spans="2:9" s="12" customFormat="1" ht="18" customHeight="1" x14ac:dyDescent="0.25">
      <c r="B39" s="13">
        <v>45632</v>
      </c>
      <c r="C39" s="14">
        <v>704</v>
      </c>
      <c r="D39" s="14" t="s">
        <v>11</v>
      </c>
      <c r="E39" s="15" t="s">
        <v>39</v>
      </c>
      <c r="F39" s="16"/>
      <c r="G39" s="16">
        <v>-36498.720000000001</v>
      </c>
      <c r="H39" s="16">
        <f t="shared" si="0"/>
        <v>30573521.09</v>
      </c>
      <c r="I39" s="35"/>
    </row>
    <row r="40" spans="2:9" s="12" customFormat="1" ht="18" customHeight="1" x14ac:dyDescent="0.25">
      <c r="B40" s="13">
        <v>45632</v>
      </c>
      <c r="C40" s="14">
        <v>706</v>
      </c>
      <c r="D40" s="14" t="s">
        <v>41</v>
      </c>
      <c r="E40" s="15" t="s">
        <v>39</v>
      </c>
      <c r="F40" s="16"/>
      <c r="G40" s="16">
        <v>-193175</v>
      </c>
      <c r="H40" s="16">
        <f t="shared" si="0"/>
        <v>30380346.09</v>
      </c>
      <c r="I40" s="35"/>
    </row>
    <row r="41" spans="2:9" s="12" customFormat="1" ht="18" customHeight="1" x14ac:dyDescent="0.25">
      <c r="B41" s="13">
        <v>45632</v>
      </c>
      <c r="C41" s="14">
        <v>706</v>
      </c>
      <c r="D41" s="14" t="s">
        <v>10</v>
      </c>
      <c r="E41" s="15" t="s">
        <v>39</v>
      </c>
      <c r="F41" s="16"/>
      <c r="G41" s="16">
        <v>-13696.12</v>
      </c>
      <c r="H41" s="16">
        <f t="shared" si="0"/>
        <v>30366649.969999999</v>
      </c>
      <c r="I41" s="35"/>
    </row>
    <row r="42" spans="2:9" s="12" customFormat="1" ht="20.25" customHeight="1" x14ac:dyDescent="0.25">
      <c r="B42" s="13">
        <v>45632</v>
      </c>
      <c r="C42" s="14">
        <v>706</v>
      </c>
      <c r="D42" s="14" t="s">
        <v>9</v>
      </c>
      <c r="E42" s="15" t="s">
        <v>39</v>
      </c>
      <c r="F42" s="16"/>
      <c r="G42" s="16">
        <v>-13715.43</v>
      </c>
      <c r="H42" s="16">
        <f t="shared" si="0"/>
        <v>30352934.539999999</v>
      </c>
      <c r="I42" s="35"/>
    </row>
    <row r="43" spans="2:9" s="12" customFormat="1" ht="24" customHeight="1" x14ac:dyDescent="0.25">
      <c r="B43" s="13">
        <v>45632</v>
      </c>
      <c r="C43" s="14">
        <v>706</v>
      </c>
      <c r="D43" s="14" t="s">
        <v>11</v>
      </c>
      <c r="E43" s="15" t="s">
        <v>39</v>
      </c>
      <c r="F43" s="16"/>
      <c r="G43" s="16">
        <v>-2318.1</v>
      </c>
      <c r="H43" s="16">
        <f t="shared" si="0"/>
        <v>30350616.439999998</v>
      </c>
      <c r="I43" s="35"/>
    </row>
    <row r="44" spans="2:9" s="12" customFormat="1" ht="19.5" customHeight="1" x14ac:dyDescent="0.25">
      <c r="B44" s="13">
        <v>45632</v>
      </c>
      <c r="C44" s="14">
        <v>708</v>
      </c>
      <c r="D44" s="14" t="s">
        <v>53</v>
      </c>
      <c r="E44" s="15" t="s">
        <v>39</v>
      </c>
      <c r="F44" s="16"/>
      <c r="G44" s="16">
        <v>-648000</v>
      </c>
      <c r="H44" s="16">
        <f t="shared" si="0"/>
        <v>29702616.439999998</v>
      </c>
      <c r="I44" s="35"/>
    </row>
    <row r="45" spans="2:9" s="40" customFormat="1" ht="18" customHeight="1" x14ac:dyDescent="0.25">
      <c r="B45" s="13">
        <v>45632</v>
      </c>
      <c r="C45" s="14">
        <v>708</v>
      </c>
      <c r="D45" s="14" t="s">
        <v>10</v>
      </c>
      <c r="E45" s="15" t="s">
        <v>39</v>
      </c>
      <c r="F45" s="16"/>
      <c r="G45" s="16">
        <v>-45943.199999999997</v>
      </c>
      <c r="H45" s="16">
        <f t="shared" si="0"/>
        <v>29656673.239999998</v>
      </c>
      <c r="I45" s="42"/>
    </row>
    <row r="46" spans="2:9" s="40" customFormat="1" ht="20.25" customHeight="1" x14ac:dyDescent="0.25">
      <c r="B46" s="13">
        <v>45632</v>
      </c>
      <c r="C46" s="14">
        <v>708</v>
      </c>
      <c r="D46" s="14" t="s">
        <v>9</v>
      </c>
      <c r="E46" s="15" t="s">
        <v>39</v>
      </c>
      <c r="F46" s="16"/>
      <c r="G46" s="16">
        <v>-46008</v>
      </c>
      <c r="H46" s="16">
        <f t="shared" si="0"/>
        <v>29610665.239999998</v>
      </c>
      <c r="I46" s="42"/>
    </row>
    <row r="47" spans="2:9" s="40" customFormat="1" ht="23.25" customHeight="1" x14ac:dyDescent="0.25">
      <c r="B47" s="13">
        <v>45632</v>
      </c>
      <c r="C47" s="14">
        <v>708</v>
      </c>
      <c r="D47" s="14" t="s">
        <v>11</v>
      </c>
      <c r="E47" s="15" t="s">
        <v>39</v>
      </c>
      <c r="F47" s="16"/>
      <c r="G47" s="16">
        <v>-6691.68</v>
      </c>
      <c r="H47" s="16">
        <f t="shared" si="0"/>
        <v>29603973.559999999</v>
      </c>
      <c r="I47" s="42"/>
    </row>
    <row r="48" spans="2:9" s="40" customFormat="1" ht="23.25" customHeight="1" x14ac:dyDescent="0.25">
      <c r="B48" s="13">
        <v>45632</v>
      </c>
      <c r="C48" s="14">
        <v>710</v>
      </c>
      <c r="D48" s="14" t="s">
        <v>43</v>
      </c>
      <c r="E48" s="15" t="s">
        <v>39</v>
      </c>
      <c r="F48" s="16"/>
      <c r="G48" s="16">
        <v>-67500</v>
      </c>
      <c r="H48" s="16">
        <f t="shared" si="0"/>
        <v>29536473.559999999</v>
      </c>
      <c r="I48" s="42"/>
    </row>
    <row r="49" spans="2:9" s="40" customFormat="1" ht="21.75" customHeight="1" x14ac:dyDescent="0.25">
      <c r="B49" s="13" t="s">
        <v>79</v>
      </c>
      <c r="C49" s="14">
        <v>729</v>
      </c>
      <c r="D49" s="14" t="s">
        <v>80</v>
      </c>
      <c r="E49" s="15" t="s">
        <v>81</v>
      </c>
      <c r="F49" s="16"/>
      <c r="G49" s="16">
        <v>-10030</v>
      </c>
      <c r="H49" s="16">
        <f t="shared" si="0"/>
        <v>29526443.559999999</v>
      </c>
      <c r="I49" s="42"/>
    </row>
    <row r="50" spans="2:9" s="40" customFormat="1" ht="25.5" customHeight="1" x14ac:dyDescent="0.25">
      <c r="B50" s="13" t="s">
        <v>82</v>
      </c>
      <c r="C50" s="14">
        <v>731</v>
      </c>
      <c r="D50" s="14" t="s">
        <v>83</v>
      </c>
      <c r="E50" s="15" t="s">
        <v>84</v>
      </c>
      <c r="F50" s="16"/>
      <c r="G50" s="16">
        <v>-28762.5</v>
      </c>
      <c r="H50" s="16">
        <f t="shared" si="0"/>
        <v>29497681.059999999</v>
      </c>
      <c r="I50" s="42"/>
    </row>
    <row r="51" spans="2:9" s="40" customFormat="1" ht="21.75" customHeight="1" x14ac:dyDescent="0.25">
      <c r="B51" s="13" t="s">
        <v>82</v>
      </c>
      <c r="C51" s="14">
        <v>733</v>
      </c>
      <c r="D51" s="14" t="s">
        <v>55</v>
      </c>
      <c r="E51" s="15" t="s">
        <v>85</v>
      </c>
      <c r="F51" s="16"/>
      <c r="G51" s="16">
        <v>-59011.199999999997</v>
      </c>
      <c r="H51" s="16">
        <f t="shared" si="0"/>
        <v>29438669.859999999</v>
      </c>
      <c r="I51" s="42"/>
    </row>
    <row r="52" spans="2:9" s="40" customFormat="1" ht="24" customHeight="1" x14ac:dyDescent="0.25">
      <c r="B52" s="13" t="s">
        <v>82</v>
      </c>
      <c r="C52" s="14">
        <v>733</v>
      </c>
      <c r="D52" s="14" t="s">
        <v>77</v>
      </c>
      <c r="E52" s="15" t="s">
        <v>85</v>
      </c>
      <c r="F52" s="16"/>
      <c r="G52" s="16">
        <v>-4608</v>
      </c>
      <c r="H52" s="16">
        <f t="shared" si="0"/>
        <v>29434061.859999999</v>
      </c>
      <c r="I52" s="42"/>
    </row>
    <row r="53" spans="2:9" s="12" customFormat="1" ht="21.75" customHeight="1" x14ac:dyDescent="0.25">
      <c r="B53" s="13" t="s">
        <v>82</v>
      </c>
      <c r="C53" s="14">
        <v>733</v>
      </c>
      <c r="D53" s="14" t="s">
        <v>56</v>
      </c>
      <c r="E53" s="15" t="s">
        <v>85</v>
      </c>
      <c r="G53" s="30">
        <v>-46590.400000000001</v>
      </c>
      <c r="H53" s="16">
        <f t="shared" si="0"/>
        <v>29387471.460000001</v>
      </c>
      <c r="I53" s="35"/>
    </row>
    <row r="54" spans="2:9" s="12" customFormat="1" ht="19.5" customHeight="1" x14ac:dyDescent="0.25">
      <c r="B54" s="13" t="s">
        <v>82</v>
      </c>
      <c r="C54" s="14">
        <v>733</v>
      </c>
      <c r="D54" s="14" t="s">
        <v>57</v>
      </c>
      <c r="E54" s="15" t="s">
        <v>85</v>
      </c>
      <c r="G54" s="30">
        <v>-405443.18</v>
      </c>
      <c r="H54" s="16">
        <f t="shared" si="0"/>
        <v>28982028.280000001</v>
      </c>
      <c r="I54" s="35"/>
    </row>
    <row r="55" spans="2:9" s="12" customFormat="1" ht="21" customHeight="1" x14ac:dyDescent="0.25">
      <c r="B55" s="13" t="s">
        <v>82</v>
      </c>
      <c r="C55" s="14">
        <v>733</v>
      </c>
      <c r="D55" s="14" t="s">
        <v>49</v>
      </c>
      <c r="E55" s="15" t="s">
        <v>85</v>
      </c>
      <c r="G55" s="30">
        <v>-47964</v>
      </c>
      <c r="H55" s="16">
        <f t="shared" si="0"/>
        <v>28934064.280000001</v>
      </c>
      <c r="I55" s="35"/>
    </row>
    <row r="56" spans="2:9" s="12" customFormat="1" ht="21" customHeight="1" x14ac:dyDescent="0.25">
      <c r="B56" s="13" t="s">
        <v>82</v>
      </c>
      <c r="C56" s="14">
        <v>735</v>
      </c>
      <c r="D56" s="14" t="s">
        <v>45</v>
      </c>
      <c r="E56" s="15" t="s">
        <v>86</v>
      </c>
      <c r="G56" s="30">
        <v>-109940</v>
      </c>
      <c r="H56" s="16">
        <f t="shared" si="0"/>
        <v>28824124.280000001</v>
      </c>
      <c r="I56" s="35"/>
    </row>
    <row r="57" spans="2:9" s="12" customFormat="1" ht="19.5" customHeight="1" x14ac:dyDescent="0.25">
      <c r="B57" s="13" t="s">
        <v>87</v>
      </c>
      <c r="C57" s="14">
        <v>741</v>
      </c>
      <c r="D57" s="14" t="s">
        <v>88</v>
      </c>
      <c r="E57" s="15" t="s">
        <v>89</v>
      </c>
      <c r="G57" s="30">
        <v>-79886</v>
      </c>
      <c r="H57" s="16">
        <f t="shared" si="0"/>
        <v>28744238.280000001</v>
      </c>
      <c r="I57" s="35"/>
    </row>
    <row r="58" spans="2:9" s="12" customFormat="1" ht="18" customHeight="1" x14ac:dyDescent="0.25">
      <c r="B58" s="13" t="s">
        <v>87</v>
      </c>
      <c r="C58" s="14">
        <v>743</v>
      </c>
      <c r="D58" s="14" t="s">
        <v>90</v>
      </c>
      <c r="E58" s="15" t="s">
        <v>89</v>
      </c>
      <c r="G58" s="30">
        <v>-3186</v>
      </c>
      <c r="H58" s="16">
        <f t="shared" si="0"/>
        <v>28741052.280000001</v>
      </c>
      <c r="I58" s="35"/>
    </row>
    <row r="59" spans="2:9" s="12" customFormat="1" ht="21.75" customHeight="1" x14ac:dyDescent="0.25">
      <c r="B59" s="13" t="s">
        <v>87</v>
      </c>
      <c r="C59" s="14">
        <v>743</v>
      </c>
      <c r="D59" s="14" t="s">
        <v>73</v>
      </c>
      <c r="E59" s="15" t="s">
        <v>89</v>
      </c>
      <c r="G59" s="30">
        <v>-22892</v>
      </c>
      <c r="H59" s="16">
        <f t="shared" si="0"/>
        <v>28718160.280000001</v>
      </c>
      <c r="I59" s="35"/>
    </row>
    <row r="60" spans="2:9" s="12" customFormat="1" ht="19.5" customHeight="1" x14ac:dyDescent="0.25">
      <c r="B60" s="13" t="s">
        <v>91</v>
      </c>
      <c r="C60" s="14">
        <v>758</v>
      </c>
      <c r="D60" s="14" t="s">
        <v>45</v>
      </c>
      <c r="E60" s="15" t="s">
        <v>92</v>
      </c>
      <c r="G60" s="30">
        <v>-67440</v>
      </c>
      <c r="H60" s="16">
        <f t="shared" si="0"/>
        <v>28650720.280000001</v>
      </c>
      <c r="I60" s="35"/>
    </row>
    <row r="61" spans="2:9" s="12" customFormat="1" ht="19.5" customHeight="1" x14ac:dyDescent="0.25">
      <c r="B61" s="13" t="s">
        <v>91</v>
      </c>
      <c r="C61" s="14">
        <v>764</v>
      </c>
      <c r="D61" s="14" t="s">
        <v>93</v>
      </c>
      <c r="E61" s="15" t="s">
        <v>94</v>
      </c>
      <c r="G61" s="30">
        <v>-3681.6</v>
      </c>
      <c r="H61" s="16">
        <f t="shared" si="0"/>
        <v>28647038.68</v>
      </c>
      <c r="I61" s="35"/>
    </row>
    <row r="62" spans="2:9" s="12" customFormat="1" ht="21" customHeight="1" x14ac:dyDescent="0.25">
      <c r="B62" s="13" t="s">
        <v>91</v>
      </c>
      <c r="C62" s="14">
        <v>764</v>
      </c>
      <c r="D62" s="14" t="s">
        <v>95</v>
      </c>
      <c r="E62" s="15" t="s">
        <v>94</v>
      </c>
      <c r="G62" s="30">
        <v>-65726</v>
      </c>
      <c r="H62" s="16">
        <f t="shared" si="0"/>
        <v>28581312.68</v>
      </c>
      <c r="I62" s="35"/>
    </row>
    <row r="63" spans="2:9" s="12" customFormat="1" ht="21" customHeight="1" x14ac:dyDescent="0.25">
      <c r="B63" s="13" t="s">
        <v>91</v>
      </c>
      <c r="C63" s="14">
        <v>766</v>
      </c>
      <c r="D63" s="14" t="s">
        <v>97</v>
      </c>
      <c r="E63" s="15" t="s">
        <v>96</v>
      </c>
      <c r="G63" s="30">
        <v>-60770</v>
      </c>
      <c r="H63" s="16">
        <f t="shared" si="0"/>
        <v>28520542.68</v>
      </c>
      <c r="I63" s="35"/>
    </row>
    <row r="64" spans="2:9" s="12" customFormat="1" ht="31.5" x14ac:dyDescent="0.25">
      <c r="B64" s="13" t="s">
        <v>91</v>
      </c>
      <c r="C64" s="14">
        <v>768</v>
      </c>
      <c r="D64" s="14" t="s">
        <v>62</v>
      </c>
      <c r="E64" s="15" t="s">
        <v>98</v>
      </c>
      <c r="G64" s="30">
        <v>-7859.43</v>
      </c>
      <c r="H64" s="16">
        <f t="shared" si="0"/>
        <v>28512683.25</v>
      </c>
      <c r="I64" s="35"/>
    </row>
    <row r="65" spans="2:10" s="12" customFormat="1" ht="31.5" x14ac:dyDescent="0.25">
      <c r="B65" s="13" t="s">
        <v>91</v>
      </c>
      <c r="C65" s="14">
        <v>768</v>
      </c>
      <c r="D65" s="14" t="s">
        <v>99</v>
      </c>
      <c r="E65" s="15" t="s">
        <v>98</v>
      </c>
      <c r="G65" s="30">
        <v>-4867.5</v>
      </c>
      <c r="H65" s="16">
        <f t="shared" si="0"/>
        <v>28507815.75</v>
      </c>
      <c r="I65" s="35"/>
    </row>
    <row r="66" spans="2:10" s="12" customFormat="1" ht="35.25" customHeight="1" x14ac:dyDescent="0.25">
      <c r="B66" s="13" t="s">
        <v>91</v>
      </c>
      <c r="C66" s="14">
        <v>768</v>
      </c>
      <c r="D66" s="14" t="s">
        <v>57</v>
      </c>
      <c r="E66" s="15" t="s">
        <v>98</v>
      </c>
      <c r="G66" s="30">
        <v>-8745.3799999999992</v>
      </c>
      <c r="H66" s="16">
        <f t="shared" si="0"/>
        <v>28499070.370000001</v>
      </c>
      <c r="I66" s="35"/>
    </row>
    <row r="67" spans="2:10" s="12" customFormat="1" ht="19.5" customHeight="1" x14ac:dyDescent="0.25">
      <c r="B67" s="13" t="s">
        <v>91</v>
      </c>
      <c r="C67" s="14">
        <v>770</v>
      </c>
      <c r="D67" s="14" t="s">
        <v>54</v>
      </c>
      <c r="E67" s="15" t="s">
        <v>39</v>
      </c>
      <c r="G67" s="30">
        <v>-50000</v>
      </c>
      <c r="H67" s="16">
        <f t="shared" si="0"/>
        <v>28449070.370000001</v>
      </c>
      <c r="I67" s="35"/>
    </row>
    <row r="68" spans="2:10" s="12" customFormat="1" ht="23.25" customHeight="1" x14ac:dyDescent="0.25">
      <c r="B68" s="13" t="s">
        <v>100</v>
      </c>
      <c r="C68" s="14">
        <v>777</v>
      </c>
      <c r="D68" s="14" t="s">
        <v>44</v>
      </c>
      <c r="E68" s="15" t="s">
        <v>66</v>
      </c>
      <c r="G68" s="30">
        <v>-53761</v>
      </c>
      <c r="H68" s="16">
        <f t="shared" si="0"/>
        <v>28395309.370000001</v>
      </c>
      <c r="I68" s="35"/>
    </row>
    <row r="69" spans="2:10" s="12" customFormat="1" ht="21" customHeight="1" x14ac:dyDescent="0.25">
      <c r="B69" s="13" t="s">
        <v>102</v>
      </c>
      <c r="C69" s="14">
        <v>788</v>
      </c>
      <c r="D69" s="14" t="s">
        <v>64</v>
      </c>
      <c r="E69" s="15" t="s">
        <v>101</v>
      </c>
      <c r="G69" s="30">
        <v>-197355</v>
      </c>
      <c r="H69" s="16">
        <f t="shared" si="0"/>
        <v>28197954.370000001</v>
      </c>
      <c r="I69" s="35"/>
    </row>
    <row r="70" spans="2:10" s="12" customFormat="1" ht="18" customHeight="1" x14ac:dyDescent="0.25">
      <c r="B70" s="13" t="s">
        <v>102</v>
      </c>
      <c r="C70" s="14">
        <v>790</v>
      </c>
      <c r="D70" s="14" t="s">
        <v>40</v>
      </c>
      <c r="E70" s="15" t="s">
        <v>47</v>
      </c>
      <c r="G70" s="30">
        <v>-52463.49</v>
      </c>
      <c r="H70" s="16">
        <f t="shared" si="0"/>
        <v>28145490.880000003</v>
      </c>
      <c r="I70" s="35"/>
    </row>
    <row r="71" spans="2:10" s="12" customFormat="1" ht="18" customHeight="1" x14ac:dyDescent="0.25">
      <c r="B71" s="13" t="s">
        <v>103</v>
      </c>
      <c r="C71" s="14">
        <v>797</v>
      </c>
      <c r="D71" s="14" t="s">
        <v>40</v>
      </c>
      <c r="E71" s="15" t="s">
        <v>47</v>
      </c>
      <c r="G71" s="30">
        <v>-7367.43</v>
      </c>
      <c r="H71" s="16">
        <f t="shared" si="0"/>
        <v>28138123.450000003</v>
      </c>
      <c r="I71" s="35"/>
    </row>
    <row r="72" spans="2:10" s="12" customFormat="1" ht="21.75" customHeight="1" x14ac:dyDescent="0.25">
      <c r="B72" s="13" t="s">
        <v>103</v>
      </c>
      <c r="C72" s="14">
        <v>797</v>
      </c>
      <c r="D72" s="14" t="s">
        <v>48</v>
      </c>
      <c r="E72" s="15" t="s">
        <v>47</v>
      </c>
      <c r="G72" s="30">
        <v>-20007</v>
      </c>
      <c r="H72" s="16">
        <f t="shared" si="0"/>
        <v>28118116.450000003</v>
      </c>
      <c r="I72" s="35"/>
    </row>
    <row r="73" spans="2:10" s="12" customFormat="1" ht="19.5" customHeight="1" x14ac:dyDescent="0.25">
      <c r="B73" s="13" t="s">
        <v>103</v>
      </c>
      <c r="C73" s="14">
        <v>799</v>
      </c>
      <c r="D73" s="14" t="s">
        <v>104</v>
      </c>
      <c r="E73" s="15" t="s">
        <v>63</v>
      </c>
      <c r="G73" s="30">
        <v>-8140.4</v>
      </c>
      <c r="H73" s="16">
        <f t="shared" si="0"/>
        <v>28109976.050000004</v>
      </c>
      <c r="I73" s="35"/>
    </row>
    <row r="74" spans="2:10" s="40" customFormat="1" ht="21" customHeight="1" x14ac:dyDescent="0.25">
      <c r="B74" s="13" t="s">
        <v>105</v>
      </c>
      <c r="C74" s="14">
        <v>806</v>
      </c>
      <c r="D74" s="14" t="s">
        <v>106</v>
      </c>
      <c r="E74" s="15" t="s">
        <v>39</v>
      </c>
      <c r="G74" s="16">
        <v>-114350</v>
      </c>
      <c r="H74" s="16">
        <f t="shared" si="0"/>
        <v>27995626.050000004</v>
      </c>
      <c r="I74" s="42"/>
    </row>
    <row r="75" spans="2:10" s="12" customFormat="1" x14ac:dyDescent="0.25">
      <c r="B75" s="13" t="s">
        <v>105</v>
      </c>
      <c r="C75" s="14">
        <v>809</v>
      </c>
      <c r="D75" s="14" t="s">
        <v>107</v>
      </c>
      <c r="E75" s="15" t="s">
        <v>108</v>
      </c>
      <c r="G75" s="30">
        <v>-244936.5</v>
      </c>
      <c r="H75" s="16">
        <f t="shared" si="0"/>
        <v>27750689.550000004</v>
      </c>
      <c r="I75" s="35"/>
    </row>
    <row r="76" spans="2:10" s="12" customFormat="1" x14ac:dyDescent="0.25">
      <c r="B76" s="13" t="s">
        <v>105</v>
      </c>
      <c r="C76" s="14">
        <v>812</v>
      </c>
      <c r="D76" s="14" t="s">
        <v>109</v>
      </c>
      <c r="E76" s="15" t="s">
        <v>110</v>
      </c>
      <c r="G76" s="30">
        <v>-381816.65</v>
      </c>
      <c r="H76" s="16">
        <f t="shared" si="0"/>
        <v>27368872.900000006</v>
      </c>
      <c r="I76" s="35"/>
    </row>
    <row r="77" spans="2:10" s="12" customFormat="1" x14ac:dyDescent="0.25">
      <c r="B77" s="13" t="s">
        <v>111</v>
      </c>
      <c r="C77" s="14">
        <v>820</v>
      </c>
      <c r="D77" s="14" t="s">
        <v>112</v>
      </c>
      <c r="E77" s="15" t="s">
        <v>81</v>
      </c>
      <c r="G77" s="30">
        <v>-10030</v>
      </c>
      <c r="H77" s="16">
        <f t="shared" si="0"/>
        <v>27358842.900000006</v>
      </c>
      <c r="I77" s="35"/>
    </row>
    <row r="78" spans="2:10" s="12" customFormat="1" ht="18" customHeight="1" x14ac:dyDescent="0.25">
      <c r="B78" s="13"/>
      <c r="C78" s="31"/>
      <c r="D78" s="31"/>
      <c r="E78" s="32" t="s">
        <v>42</v>
      </c>
      <c r="F78" s="30"/>
      <c r="G78" s="30"/>
      <c r="H78" s="16">
        <f t="shared" si="0"/>
        <v>27358842.900000006</v>
      </c>
      <c r="I78" s="35"/>
    </row>
    <row r="79" spans="2:10" s="8" customFormat="1" x14ac:dyDescent="0.25">
      <c r="B79" s="13"/>
      <c r="C79" s="31"/>
      <c r="D79" s="31"/>
      <c r="E79" s="38"/>
      <c r="F79" s="30"/>
      <c r="G79" s="16"/>
      <c r="H79" s="16">
        <f t="shared" si="0"/>
        <v>27358842.900000006</v>
      </c>
      <c r="I79" s="35"/>
    </row>
    <row r="80" spans="2:10" s="8" customFormat="1" x14ac:dyDescent="0.25">
      <c r="B80" s="47" t="s">
        <v>31</v>
      </c>
      <c r="C80" s="48"/>
      <c r="D80" s="48"/>
      <c r="E80" s="49"/>
      <c r="F80" s="17">
        <f>SUM(F15:F79)</f>
        <v>11068762.66</v>
      </c>
      <c r="G80" s="17">
        <f>SUM(G15:G79)</f>
        <v>-7901288.7599999988</v>
      </c>
      <c r="H80" s="17">
        <f>SUM(F80:G80)</f>
        <v>3167473.9000000013</v>
      </c>
      <c r="I80" s="39"/>
      <c r="J80" s="39"/>
    </row>
    <row r="81" spans="2:9" s="8" customFormat="1" ht="16.5" customHeight="1" x14ac:dyDescent="0.25">
      <c r="B81" s="13">
        <v>45107</v>
      </c>
      <c r="C81" s="14"/>
      <c r="D81" s="14">
        <v>4</v>
      </c>
      <c r="E81" s="18" t="s">
        <v>12</v>
      </c>
      <c r="F81" s="19">
        <f>SUM(F82:F84)</f>
        <v>3167473</v>
      </c>
      <c r="G81" s="19">
        <v>0</v>
      </c>
      <c r="H81" s="20">
        <f>+H80+F81+G81</f>
        <v>6334946.9000000013</v>
      </c>
      <c r="I81" s="39"/>
    </row>
    <row r="82" spans="2:9" s="8" customFormat="1" x14ac:dyDescent="0.25">
      <c r="B82" s="13">
        <v>45107</v>
      </c>
      <c r="C82" s="14"/>
      <c r="D82" s="14" t="s">
        <v>13</v>
      </c>
      <c r="E82" s="21" t="s">
        <v>14</v>
      </c>
      <c r="F82" s="19"/>
      <c r="G82" s="19"/>
      <c r="H82" s="20">
        <f t="shared" ref="H82:H89" si="1">+H81+F82+G82</f>
        <v>6334946.9000000013</v>
      </c>
      <c r="I82" s="41"/>
    </row>
    <row r="83" spans="2:9" s="8" customFormat="1" ht="31.5" x14ac:dyDescent="0.25">
      <c r="B83" s="13">
        <v>45107</v>
      </c>
      <c r="C83" s="14"/>
      <c r="D83" s="14" t="s">
        <v>15</v>
      </c>
      <c r="E83" s="22" t="s">
        <v>16</v>
      </c>
      <c r="F83" s="23">
        <v>3167473</v>
      </c>
      <c r="G83" s="23">
        <v>0</v>
      </c>
      <c r="H83" s="20">
        <f t="shared" si="1"/>
        <v>9502419.9000000022</v>
      </c>
    </row>
    <row r="84" spans="2:9" s="8" customFormat="1" ht="31.5" x14ac:dyDescent="0.25">
      <c r="B84" s="13">
        <v>45107</v>
      </c>
      <c r="C84" s="14"/>
      <c r="D84" s="14" t="s">
        <v>17</v>
      </c>
      <c r="E84" s="22" t="s">
        <v>18</v>
      </c>
      <c r="F84" s="23">
        <v>0</v>
      </c>
      <c r="G84" s="23">
        <v>0</v>
      </c>
      <c r="H84" s="20">
        <f t="shared" si="1"/>
        <v>9502419.9000000022</v>
      </c>
    </row>
    <row r="85" spans="2:9" s="8" customFormat="1" x14ac:dyDescent="0.25">
      <c r="B85" s="13">
        <v>45107</v>
      </c>
      <c r="C85" s="14"/>
      <c r="D85" s="14" t="s">
        <v>19</v>
      </c>
      <c r="E85" s="21" t="s">
        <v>20</v>
      </c>
      <c r="F85" s="19">
        <v>673342</v>
      </c>
      <c r="G85" s="19"/>
      <c r="H85" s="20">
        <f t="shared" si="1"/>
        <v>10175761.900000002</v>
      </c>
    </row>
    <row r="86" spans="2:9" s="8" customFormat="1" x14ac:dyDescent="0.25">
      <c r="B86" s="13">
        <v>45107</v>
      </c>
      <c r="C86" s="14"/>
      <c r="D86" s="14" t="s">
        <v>21</v>
      </c>
      <c r="E86" s="22" t="s">
        <v>22</v>
      </c>
      <c r="F86" s="23"/>
      <c r="G86" s="23"/>
      <c r="H86" s="20">
        <f t="shared" si="1"/>
        <v>10175761.900000002</v>
      </c>
    </row>
    <row r="87" spans="2:9" s="8" customFormat="1" x14ac:dyDescent="0.25">
      <c r="B87" s="13">
        <v>45107</v>
      </c>
      <c r="C87" s="14"/>
      <c r="D87" s="14" t="s">
        <v>23</v>
      </c>
      <c r="E87" s="22" t="s">
        <v>24</v>
      </c>
      <c r="F87" s="23"/>
      <c r="G87" s="23">
        <v>0</v>
      </c>
      <c r="H87" s="20">
        <f t="shared" si="1"/>
        <v>10175761.900000002</v>
      </c>
    </row>
    <row r="88" spans="2:9" x14ac:dyDescent="0.25">
      <c r="B88" s="13">
        <v>45107</v>
      </c>
      <c r="C88" s="14"/>
      <c r="D88" s="14" t="s">
        <v>25</v>
      </c>
      <c r="E88" s="21" t="s">
        <v>26</v>
      </c>
      <c r="F88" s="19">
        <v>0</v>
      </c>
      <c r="G88" s="19">
        <v>0</v>
      </c>
      <c r="H88" s="20">
        <f t="shared" si="1"/>
        <v>10175761.900000002</v>
      </c>
    </row>
    <row r="89" spans="2:9" x14ac:dyDescent="0.25">
      <c r="B89" s="13">
        <v>45107</v>
      </c>
      <c r="C89" s="14"/>
      <c r="D89" s="14" t="s">
        <v>27</v>
      </c>
      <c r="E89" s="22" t="s">
        <v>28</v>
      </c>
      <c r="F89" s="23">
        <v>0</v>
      </c>
      <c r="G89" s="23">
        <v>0</v>
      </c>
      <c r="H89" s="20">
        <f t="shared" si="1"/>
        <v>10175761.900000002</v>
      </c>
    </row>
    <row r="90" spans="2:9" x14ac:dyDescent="0.25">
      <c r="B90" s="24"/>
      <c r="C90" s="24"/>
      <c r="D90" s="24"/>
      <c r="E90" s="25" t="s">
        <v>29</v>
      </c>
      <c r="F90" s="26">
        <v>0</v>
      </c>
      <c r="G90" s="26">
        <v>0</v>
      </c>
      <c r="H90" s="27">
        <f>+H89</f>
        <v>10175761.900000002</v>
      </c>
    </row>
    <row r="91" spans="2:9" x14ac:dyDescent="0.25">
      <c r="B91" s="44" t="s">
        <v>30</v>
      </c>
      <c r="C91" s="45"/>
      <c r="D91" s="45"/>
      <c r="E91" s="46"/>
      <c r="F91" s="28">
        <f>SUM(F15:F79)</f>
        <v>11068762.66</v>
      </c>
      <c r="G91" s="28">
        <f>SUM(G17:G79)</f>
        <v>-7901288.7599999988</v>
      </c>
      <c r="H91" s="29">
        <f>$H79</f>
        <v>27358842.900000006</v>
      </c>
    </row>
    <row r="98" spans="3:4" ht="21" x14ac:dyDescent="0.35">
      <c r="C98" s="57" t="s">
        <v>113</v>
      </c>
      <c r="D98" s="57"/>
    </row>
    <row r="99" spans="3:4" ht="21" x14ac:dyDescent="0.35">
      <c r="C99" s="57" t="s">
        <v>114</v>
      </c>
      <c r="D99" s="57"/>
    </row>
  </sheetData>
  <mergeCells count="11">
    <mergeCell ref="B91:E91"/>
    <mergeCell ref="B80:E80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5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2024-07-12T13:04:32Z</cp:lastPrinted>
  <dcterms:created xsi:type="dcterms:W3CDTF">2022-04-04T13:01:07Z</dcterms:created>
  <dcterms:modified xsi:type="dcterms:W3CDTF">2024-07-12T13:05:15Z</dcterms:modified>
</cp:coreProperties>
</file>