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4\Febrero\Datos Abiertos\"/>
    </mc:Choice>
  </mc:AlternateContent>
  <bookViews>
    <workbookView xWindow="0" yWindow="0" windowWidth="28800" windowHeight="12180"/>
  </bookViews>
  <sheets>
    <sheet name="Enero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71" i="1" l="1"/>
  <c r="F61" i="1"/>
  <c r="G60" i="1" l="1"/>
  <c r="H15" i="1"/>
  <c r="H16" i="1" s="1"/>
  <c r="H17" i="1" s="1"/>
  <c r="H18" i="1" s="1"/>
  <c r="H19" i="1" l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F60" i="1"/>
  <c r="H60" i="1" s="1"/>
  <c r="H61" i="1" s="1"/>
  <c r="G71" i="1" l="1"/>
  <c r="H62" i="1" l="1"/>
  <c r="H63" i="1" s="1"/>
  <c r="H64" i="1" s="1"/>
  <c r="H65" i="1" s="1"/>
  <c r="H66" i="1" s="1"/>
  <c r="H67" i="1" s="1"/>
  <c r="H68" i="1" s="1"/>
  <c r="H69" i="1" s="1"/>
  <c r="H70" i="1" s="1"/>
  <c r="H71" i="1" l="1"/>
</calcChain>
</file>

<file path=xl/sharedStrings.xml><?xml version="1.0" encoding="utf-8"?>
<sst xmlns="http://schemas.openxmlformats.org/spreadsheetml/2006/main" count="88" uniqueCount="65">
  <si>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</si>
  <si>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</si>
  <si>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</si>
  <si>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</si>
  <si>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</si>
  <si>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</si>
  <si>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</si>
  <si>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</si>
  <si>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</si>
  <si>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</si>
  <si>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</si>
  <si>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</si>
  <si>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</si>
  <si>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</si>
  <si>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</si>
  <si>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</si>
  <si>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</si>
  <si>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</si>
  <si>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</si>
  <si>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</si>
  <si>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</si>
  <si>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</si>
  <si>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</si>
  <si>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</si>
  <si>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</si>
  <si>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</si>
  <si>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</si>
  <si>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</si>
  <si>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</si>
  <si>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</si>
  <si>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</si>
  <si>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</si>
  <si>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</si>
  <si>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</si>
  <si>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</si>
  <si>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</si>
  <si>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</si>
  <si>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</si>
  <si>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</si>
  <si>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</si>
  <si>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</si>
  <si>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ALTICE DOMINICANA</t>
  </si>
  <si>
    <t>2.1.1.3.01</t>
  </si>
  <si>
    <t>COMICIONES BANCARIAS</t>
  </si>
  <si>
    <t>2.1.2.2.05</t>
  </si>
  <si>
    <t>2.1.1.2.08</t>
  </si>
  <si>
    <t>2.2.6.3.01</t>
  </si>
  <si>
    <t>2.2.1.7.01</t>
  </si>
  <si>
    <t>CORPORACION DEL ACUEDUCTO Y ALCANTARILLADO DE SANTO DOMINGO</t>
  </si>
  <si>
    <t>2.1.5.301</t>
  </si>
  <si>
    <t>SEGURO NACIONAL DE SALUD</t>
  </si>
  <si>
    <t>2.2.1.6.01</t>
  </si>
  <si>
    <t>EDEESTE</t>
  </si>
  <si>
    <t>2.3.7.2.99</t>
  </si>
  <si>
    <t>INVERSIONES LIMIROB, EIRL</t>
  </si>
  <si>
    <t>2.2.1.8.01</t>
  </si>
  <si>
    <t>AYUNTAMIENTO SANTO DOMINGO ESTE</t>
  </si>
  <si>
    <t>2.2.1.3.01       2.2.1.5.01</t>
  </si>
  <si>
    <t>2.3.1.1.01</t>
  </si>
  <si>
    <t>GRUPO ALASKA</t>
  </si>
  <si>
    <t>Ingresos - Egresos - Febrero 2024</t>
  </si>
  <si>
    <t>2.1.1.1.01</t>
  </si>
  <si>
    <t>2.1.1.5.04</t>
  </si>
  <si>
    <t>Licda. Diana Mejia Rymer</t>
  </si>
  <si>
    <t>Enc. 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</si>
</sst>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5" fillId="2" borderId="0" xfId="0" applyFont="1" applyFill="1"/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3" fontId="2" fillId="2" borderId="0" xfId="0" applyNumberFormat="1" applyFont="1" applyFill="1" applyAlignment="1">
      <alignment vertical="center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4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68035</xdr:rowOff>
    </xdr:from>
    <xdr:to>
      <xdr:col>4</xdr:col>
      <xdr:colOff>3182711</xdr:colOff>
      <xdr:row>8</xdr:row>
      <xdr:rowOff>107949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8072" y="68035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77"/>
  <sheetViews>
    <sheetView showGridLines="0" tabSelected="1" topLeftCell="A43" zoomScale="70" zoomScaleNormal="70" workbookViewId="0">
      <selection activeCell="A80" sqref="A80:XFD80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1.2851562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54"/>
      <c r="C9" s="54"/>
      <c r="D9" s="54"/>
      <c r="E9" s="54"/>
      <c r="F9" s="54"/>
      <c r="G9" s="54"/>
      <c r="H9" s="54"/>
    </row>
    <row r="10" spans="1:10" s="5" customFormat="1" ht="20.25" x14ac:dyDescent="0.3">
      <c r="A10" s="4"/>
      <c r="B10" s="55" t="s">
        <v>60</v>
      </c>
      <c r="C10" s="55"/>
      <c r="D10" s="55"/>
      <c r="E10" s="55"/>
      <c r="F10" s="55"/>
      <c r="G10" s="55"/>
      <c r="H10" s="55"/>
    </row>
    <row r="11" spans="1:10" s="7" customFormat="1" x14ac:dyDescent="0.25">
      <c r="A11" s="6"/>
      <c r="B11" s="56">
        <v>45351</v>
      </c>
      <c r="C11" s="54"/>
      <c r="D11" s="54"/>
      <c r="E11" s="54"/>
      <c r="F11" s="54"/>
      <c r="G11" s="54"/>
      <c r="H11" s="54"/>
    </row>
    <row r="12" spans="1:10" s="7" customFormat="1" ht="20.25" x14ac:dyDescent="0.3">
      <c r="A12" s="6"/>
      <c r="B12" s="55" t="s">
        <v>32</v>
      </c>
      <c r="C12" s="55"/>
      <c r="D12" s="55"/>
      <c r="E12" s="55"/>
      <c r="F12" s="55"/>
      <c r="G12" s="55"/>
      <c r="H12" s="55"/>
      <c r="I12" s="39"/>
    </row>
    <row r="13" spans="1:10" x14ac:dyDescent="0.25">
      <c r="A13" s="8"/>
      <c r="B13" s="57" t="s">
        <v>0</v>
      </c>
      <c r="C13" s="57" t="s">
        <v>1</v>
      </c>
      <c r="D13" s="57" t="s">
        <v>2</v>
      </c>
      <c r="E13" s="9" t="s">
        <v>3</v>
      </c>
      <c r="F13" s="57" t="s">
        <v>4</v>
      </c>
      <c r="G13" s="59" t="s">
        <v>5</v>
      </c>
      <c r="H13" s="9" t="s">
        <v>6</v>
      </c>
    </row>
    <row r="14" spans="1:10" x14ac:dyDescent="0.25">
      <c r="A14" s="8"/>
      <c r="B14" s="58"/>
      <c r="C14" s="58"/>
      <c r="D14" s="58"/>
      <c r="E14" s="11" t="s">
        <v>7</v>
      </c>
      <c r="F14" s="58"/>
      <c r="G14" s="60"/>
      <c r="H14" s="42">
        <v>10079798</v>
      </c>
      <c r="I14" s="41"/>
      <c r="J14" s="38"/>
    </row>
    <row r="15" spans="1:10" s="12" customFormat="1" ht="18" customHeight="1" x14ac:dyDescent="0.25">
      <c r="B15" s="13">
        <v>45336</v>
      </c>
      <c r="C15" s="14"/>
      <c r="D15" s="14" t="s">
        <v>33</v>
      </c>
      <c r="E15" s="15" t="s">
        <v>34</v>
      </c>
      <c r="F15" s="16">
        <v>833333.33</v>
      </c>
      <c r="G15" s="16"/>
      <c r="H15" s="16">
        <f>+H14+F15+G15</f>
        <v>10913131.33</v>
      </c>
      <c r="I15" s="40"/>
    </row>
    <row r="16" spans="1:10" s="12" customFormat="1" ht="18" customHeight="1" x14ac:dyDescent="0.25">
      <c r="B16" s="13">
        <v>45335</v>
      </c>
      <c r="C16" s="14"/>
      <c r="D16" s="14" t="s">
        <v>8</v>
      </c>
      <c r="E16" s="15" t="s">
        <v>35</v>
      </c>
      <c r="F16" s="16">
        <v>5852170.8300000001</v>
      </c>
      <c r="G16" s="16"/>
      <c r="H16" s="16">
        <f t="shared" ref="H16:H59" si="0">+H15+F16+G16</f>
        <v>16765302.16</v>
      </c>
      <c r="I16" s="40"/>
    </row>
    <row r="17" spans="2:9" s="12" customFormat="1" ht="18" customHeight="1" x14ac:dyDescent="0.25">
      <c r="B17" s="13"/>
      <c r="C17" s="36" t="s">
        <v>38</v>
      </c>
      <c r="D17" s="36" t="s">
        <v>36</v>
      </c>
      <c r="E17" s="37" t="s">
        <v>37</v>
      </c>
      <c r="F17" s="35"/>
      <c r="G17" s="35"/>
      <c r="H17" s="16">
        <f t="shared" si="0"/>
        <v>16765302.16</v>
      </c>
      <c r="I17" s="40"/>
    </row>
    <row r="18" spans="2:9" s="12" customFormat="1" ht="18" customHeight="1" x14ac:dyDescent="0.25">
      <c r="B18" s="13">
        <v>45323</v>
      </c>
      <c r="C18" s="36">
        <v>35</v>
      </c>
      <c r="D18" s="36" t="s">
        <v>51</v>
      </c>
      <c r="E18" s="37" t="s">
        <v>52</v>
      </c>
      <c r="F18" s="35"/>
      <c r="G18" s="35">
        <v>-388625.11</v>
      </c>
      <c r="H18" s="16">
        <f t="shared" si="0"/>
        <v>16376677.050000001</v>
      </c>
      <c r="I18" s="40"/>
    </row>
    <row r="19" spans="2:9" s="12" customFormat="1" ht="18" customHeight="1" x14ac:dyDescent="0.25">
      <c r="B19" s="13">
        <v>45324</v>
      </c>
      <c r="C19" s="36">
        <v>39</v>
      </c>
      <c r="D19" s="36" t="s">
        <v>53</v>
      </c>
      <c r="E19" s="37" t="s">
        <v>54</v>
      </c>
      <c r="F19" s="35"/>
      <c r="G19" s="35">
        <v>-60000.05</v>
      </c>
      <c r="H19" s="16">
        <f t="shared" si="0"/>
        <v>16316677</v>
      </c>
      <c r="I19" s="40"/>
    </row>
    <row r="20" spans="2:9" s="12" customFormat="1" ht="18" customHeight="1" x14ac:dyDescent="0.25">
      <c r="B20" s="13">
        <v>45324</v>
      </c>
      <c r="C20" s="36">
        <v>41</v>
      </c>
      <c r="D20" s="36" t="s">
        <v>55</v>
      </c>
      <c r="E20" s="37" t="s">
        <v>56</v>
      </c>
      <c r="F20" s="16"/>
      <c r="G20" s="35">
        <v>-12000</v>
      </c>
      <c r="H20" s="16">
        <f t="shared" si="0"/>
        <v>16304677</v>
      </c>
      <c r="I20" s="40"/>
    </row>
    <row r="21" spans="2:9" s="12" customFormat="1" ht="18" customHeight="1" x14ac:dyDescent="0.25">
      <c r="B21" s="13">
        <v>45334</v>
      </c>
      <c r="C21" s="36">
        <v>52</v>
      </c>
      <c r="D21" s="36" t="s">
        <v>62</v>
      </c>
      <c r="E21" s="15" t="s">
        <v>39</v>
      </c>
      <c r="F21" s="16"/>
      <c r="G21" s="35">
        <v>-79603</v>
      </c>
      <c r="H21" s="16">
        <f t="shared" si="0"/>
        <v>16225074</v>
      </c>
      <c r="I21" s="40"/>
    </row>
    <row r="22" spans="2:9" s="12" customFormat="1" ht="18" customHeight="1" x14ac:dyDescent="0.25">
      <c r="B22" s="13">
        <v>45336</v>
      </c>
      <c r="C22" s="14">
        <v>60</v>
      </c>
      <c r="D22" s="14" t="s">
        <v>42</v>
      </c>
      <c r="E22" s="15" t="s">
        <v>39</v>
      </c>
      <c r="F22" s="16"/>
      <c r="G22" s="16">
        <v>-193175</v>
      </c>
      <c r="H22" s="16">
        <f t="shared" si="0"/>
        <v>16031899</v>
      </c>
      <c r="I22" s="40"/>
    </row>
    <row r="23" spans="2:9" s="12" customFormat="1" ht="18" customHeight="1" x14ac:dyDescent="0.25">
      <c r="B23" s="13">
        <v>45336</v>
      </c>
      <c r="C23" s="14">
        <v>60</v>
      </c>
      <c r="D23" s="14" t="s">
        <v>10</v>
      </c>
      <c r="E23" s="15" t="s">
        <v>39</v>
      </c>
      <c r="F23" s="16"/>
      <c r="G23" s="16">
        <v>-13696.12</v>
      </c>
      <c r="H23" s="16">
        <f t="shared" si="0"/>
        <v>16018202.880000001</v>
      </c>
      <c r="I23" s="40"/>
    </row>
    <row r="24" spans="2:9" s="12" customFormat="1" ht="18" customHeight="1" x14ac:dyDescent="0.25">
      <c r="B24" s="13">
        <v>45336</v>
      </c>
      <c r="C24" s="14">
        <v>60</v>
      </c>
      <c r="D24" s="14" t="s">
        <v>9</v>
      </c>
      <c r="E24" s="15" t="s">
        <v>39</v>
      </c>
      <c r="F24" s="16"/>
      <c r="G24" s="16">
        <v>-13715.43</v>
      </c>
      <c r="H24" s="16">
        <f t="shared" si="0"/>
        <v>16004487.450000001</v>
      </c>
      <c r="I24" s="40"/>
    </row>
    <row r="25" spans="2:9" s="12" customFormat="1" ht="18" customHeight="1" x14ac:dyDescent="0.25">
      <c r="B25" s="13">
        <v>45336</v>
      </c>
      <c r="C25" s="14">
        <v>60</v>
      </c>
      <c r="D25" s="14" t="s">
        <v>49</v>
      </c>
      <c r="E25" s="15" t="s">
        <v>39</v>
      </c>
      <c r="F25" s="16"/>
      <c r="G25" s="16">
        <v>-2318.1</v>
      </c>
      <c r="H25" s="16">
        <f t="shared" si="0"/>
        <v>16002169.350000001</v>
      </c>
      <c r="I25" s="40"/>
    </row>
    <row r="26" spans="2:9" s="45" customFormat="1" ht="18" customHeight="1" x14ac:dyDescent="0.25">
      <c r="B26" s="13">
        <v>45336</v>
      </c>
      <c r="C26" s="14">
        <v>62</v>
      </c>
      <c r="D26" s="14" t="s">
        <v>45</v>
      </c>
      <c r="E26" s="15" t="s">
        <v>39</v>
      </c>
      <c r="F26" s="16"/>
      <c r="G26" s="16">
        <v>-447000</v>
      </c>
      <c r="H26" s="16">
        <f t="shared" si="0"/>
        <v>15555169.350000001</v>
      </c>
      <c r="I26" s="47"/>
    </row>
    <row r="27" spans="2:9" s="45" customFormat="1" ht="18" customHeight="1" x14ac:dyDescent="0.25">
      <c r="B27" s="13">
        <v>45336</v>
      </c>
      <c r="C27" s="14">
        <v>62</v>
      </c>
      <c r="D27" s="14" t="s">
        <v>10</v>
      </c>
      <c r="E27" s="15" t="s">
        <v>39</v>
      </c>
      <c r="F27" s="16"/>
      <c r="G27" s="16">
        <v>-31692.3</v>
      </c>
      <c r="H27" s="16">
        <f t="shared" si="0"/>
        <v>15523477.050000001</v>
      </c>
      <c r="I27" s="47"/>
    </row>
    <row r="28" spans="2:9" s="45" customFormat="1" ht="18" customHeight="1" x14ac:dyDescent="0.25">
      <c r="B28" s="13">
        <v>44971</v>
      </c>
      <c r="C28" s="14">
        <v>62</v>
      </c>
      <c r="D28" s="14" t="s">
        <v>9</v>
      </c>
      <c r="E28" s="15" t="s">
        <v>39</v>
      </c>
      <c r="F28" s="16"/>
      <c r="G28" s="16">
        <v>-31737</v>
      </c>
      <c r="H28" s="16">
        <f t="shared" si="0"/>
        <v>15491740.050000001</v>
      </c>
      <c r="I28" s="47"/>
    </row>
    <row r="29" spans="2:9" s="45" customFormat="1" ht="18" customHeight="1" x14ac:dyDescent="0.25">
      <c r="B29" s="13">
        <v>44971</v>
      </c>
      <c r="C29" s="14">
        <v>62</v>
      </c>
      <c r="D29" s="14" t="s">
        <v>11</v>
      </c>
      <c r="E29" s="15" t="s">
        <v>39</v>
      </c>
      <c r="F29" s="16"/>
      <c r="G29" s="16">
        <v>-4701.84</v>
      </c>
      <c r="H29" s="16">
        <f t="shared" si="0"/>
        <v>15487038.210000001</v>
      </c>
      <c r="I29" s="47"/>
    </row>
    <row r="30" spans="2:9" s="45" customFormat="1" ht="18" customHeight="1" x14ac:dyDescent="0.25">
      <c r="B30" s="13">
        <v>45336</v>
      </c>
      <c r="C30" s="14">
        <v>15</v>
      </c>
      <c r="D30" s="14" t="s">
        <v>44</v>
      </c>
      <c r="E30" s="15" t="s">
        <v>39</v>
      </c>
      <c r="F30" s="16"/>
      <c r="G30" s="16">
        <v>-70500</v>
      </c>
      <c r="H30" s="16">
        <f t="shared" si="0"/>
        <v>15416538.210000001</v>
      </c>
      <c r="I30" s="47"/>
    </row>
    <row r="31" spans="2:9" s="45" customFormat="1" ht="18" customHeight="1" x14ac:dyDescent="0.25">
      <c r="B31" s="13">
        <v>45342</v>
      </c>
      <c r="C31" s="14">
        <v>82</v>
      </c>
      <c r="D31" s="14" t="s">
        <v>61</v>
      </c>
      <c r="E31" s="15" t="s">
        <v>39</v>
      </c>
      <c r="F31" s="16"/>
      <c r="G31" s="16">
        <v>-3588733.33</v>
      </c>
      <c r="H31" s="16">
        <f t="shared" si="0"/>
        <v>11827804.880000001</v>
      </c>
      <c r="I31" s="47"/>
    </row>
    <row r="32" spans="2:9" s="45" customFormat="1" ht="18" customHeight="1" x14ac:dyDescent="0.25">
      <c r="B32" s="13">
        <v>45342</v>
      </c>
      <c r="C32" s="14">
        <v>82</v>
      </c>
      <c r="D32" s="14" t="s">
        <v>10</v>
      </c>
      <c r="E32" s="15" t="s">
        <v>39</v>
      </c>
      <c r="F32" s="16"/>
      <c r="G32" s="16">
        <v>-254441.19</v>
      </c>
      <c r="H32" s="16">
        <f t="shared" si="0"/>
        <v>11573363.690000001</v>
      </c>
      <c r="I32" s="47"/>
    </row>
    <row r="33" spans="1:9" s="45" customFormat="1" ht="18" customHeight="1" x14ac:dyDescent="0.25">
      <c r="B33" s="13">
        <v>45342</v>
      </c>
      <c r="C33" s="14">
        <v>82</v>
      </c>
      <c r="D33" s="14" t="s">
        <v>9</v>
      </c>
      <c r="E33" s="15" t="s">
        <v>39</v>
      </c>
      <c r="F33" s="16"/>
      <c r="G33" s="16">
        <v>-254800.07</v>
      </c>
      <c r="H33" s="16">
        <f t="shared" si="0"/>
        <v>11318563.620000001</v>
      </c>
      <c r="I33" s="47"/>
    </row>
    <row r="34" spans="1:9" s="45" customFormat="1" ht="18" customHeight="1" x14ac:dyDescent="0.25">
      <c r="B34" s="13">
        <v>45342</v>
      </c>
      <c r="C34" s="14">
        <v>82</v>
      </c>
      <c r="D34" s="14" t="s">
        <v>11</v>
      </c>
      <c r="E34" s="15" t="s">
        <v>39</v>
      </c>
      <c r="F34" s="16"/>
      <c r="G34" s="16">
        <v>-36416.44</v>
      </c>
      <c r="H34" s="16">
        <f t="shared" si="0"/>
        <v>11282147.180000002</v>
      </c>
      <c r="I34" s="47"/>
    </row>
    <row r="35" spans="1:9" s="12" customFormat="1" ht="31.5" x14ac:dyDescent="0.25">
      <c r="B35" s="13">
        <v>45337</v>
      </c>
      <c r="C35" s="14">
        <v>66</v>
      </c>
      <c r="D35" s="36" t="s">
        <v>47</v>
      </c>
      <c r="E35" s="37" t="s">
        <v>48</v>
      </c>
      <c r="G35" s="35">
        <v>-6682</v>
      </c>
      <c r="H35" s="16">
        <f t="shared" si="0"/>
        <v>11275465.180000002</v>
      </c>
      <c r="I35" s="40"/>
    </row>
    <row r="36" spans="1:9" s="12" customFormat="1" ht="18" customHeight="1" x14ac:dyDescent="0.25">
      <c r="B36" s="13">
        <v>45343</v>
      </c>
      <c r="C36" s="14">
        <v>93</v>
      </c>
      <c r="D36" s="36" t="s">
        <v>40</v>
      </c>
      <c r="E36" s="37" t="s">
        <v>41</v>
      </c>
      <c r="G36" s="35">
        <v>-39765.67</v>
      </c>
      <c r="H36" s="16">
        <f t="shared" si="0"/>
        <v>11235699.510000002</v>
      </c>
      <c r="I36" s="40"/>
    </row>
    <row r="37" spans="1:9" s="12" customFormat="1" ht="18" customHeight="1" x14ac:dyDescent="0.25">
      <c r="B37" s="13">
        <v>45344</v>
      </c>
      <c r="C37" s="14">
        <v>95</v>
      </c>
      <c r="D37" s="36" t="s">
        <v>46</v>
      </c>
      <c r="E37" s="37" t="s">
        <v>50</v>
      </c>
      <c r="G37" s="35">
        <v>-53034.5</v>
      </c>
      <c r="H37" s="16">
        <f t="shared" si="0"/>
        <v>11182665.010000002</v>
      </c>
      <c r="I37" s="40"/>
    </row>
    <row r="38" spans="1:9" s="12" customFormat="1" ht="18" customHeight="1" x14ac:dyDescent="0.25">
      <c r="B38" s="13">
        <v>45345</v>
      </c>
      <c r="C38" s="14">
        <v>101</v>
      </c>
      <c r="D38" s="36" t="s">
        <v>55</v>
      </c>
      <c r="E38" s="37" t="s">
        <v>56</v>
      </c>
      <c r="G38" s="35">
        <v>-12000</v>
      </c>
      <c r="H38" s="16">
        <f t="shared" si="0"/>
        <v>11170665.010000002</v>
      </c>
      <c r="I38" s="40"/>
    </row>
    <row r="39" spans="1:9" s="12" customFormat="1" ht="31.5" x14ac:dyDescent="0.25">
      <c r="B39" s="13">
        <v>45348</v>
      </c>
      <c r="C39" s="14">
        <v>103</v>
      </c>
      <c r="D39" s="36" t="s">
        <v>57</v>
      </c>
      <c r="E39" s="37" t="s">
        <v>41</v>
      </c>
      <c r="F39" s="35"/>
      <c r="G39" s="35">
        <f>-8765.08   -20007</f>
        <v>-28772.080000000002</v>
      </c>
      <c r="H39" s="16">
        <f t="shared" si="0"/>
        <v>11141892.930000002</v>
      </c>
      <c r="I39" s="40"/>
    </row>
    <row r="40" spans="1:9" s="12" customFormat="1" ht="18" customHeight="1" x14ac:dyDescent="0.25">
      <c r="A40" s="45"/>
      <c r="B40" s="13">
        <v>45348</v>
      </c>
      <c r="C40" s="14">
        <v>105</v>
      </c>
      <c r="D40" s="36" t="s">
        <v>58</v>
      </c>
      <c r="E40" s="37" t="s">
        <v>59</v>
      </c>
      <c r="F40" s="35"/>
      <c r="G40" s="35">
        <v>-12726</v>
      </c>
      <c r="H40" s="16">
        <f t="shared" si="0"/>
        <v>11129166.930000002</v>
      </c>
      <c r="I40" s="40"/>
    </row>
    <row r="41" spans="1:9" s="12" customFormat="1" ht="18" customHeight="1" x14ac:dyDescent="0.25">
      <c r="B41" s="13">
        <v>44985</v>
      </c>
      <c r="C41" s="14">
        <v>107</v>
      </c>
      <c r="D41" s="36" t="s">
        <v>51</v>
      </c>
      <c r="E41" s="37" t="s">
        <v>52</v>
      </c>
      <c r="F41" s="35"/>
      <c r="G41" s="35">
        <v>-352563.55</v>
      </c>
      <c r="H41" s="16">
        <f t="shared" si="0"/>
        <v>10776603.380000001</v>
      </c>
      <c r="I41" s="40"/>
    </row>
    <row r="42" spans="1:9" s="12" customFormat="1" ht="18" customHeight="1" x14ac:dyDescent="0.25">
      <c r="B42" s="13"/>
      <c r="C42" s="14"/>
      <c r="D42" s="36"/>
      <c r="E42" s="37" t="s">
        <v>43</v>
      </c>
      <c r="F42" s="35"/>
      <c r="G42" s="35">
        <v>-325</v>
      </c>
      <c r="H42" s="16">
        <f t="shared" si="0"/>
        <v>10776278.380000001</v>
      </c>
      <c r="I42" s="40"/>
    </row>
    <row r="43" spans="1:9" s="12" customFormat="1" ht="18" customHeight="1" x14ac:dyDescent="0.25">
      <c r="B43" s="13"/>
      <c r="C43" s="36"/>
      <c r="D43" s="36"/>
      <c r="E43" s="37"/>
      <c r="F43" s="35"/>
      <c r="G43" s="35"/>
      <c r="H43" s="16">
        <f t="shared" si="0"/>
        <v>10776278.380000001</v>
      </c>
      <c r="I43" s="40"/>
    </row>
    <row r="44" spans="1:9" s="12" customFormat="1" ht="18" customHeight="1" x14ac:dyDescent="0.25">
      <c r="B44" s="13"/>
      <c r="C44" s="36"/>
      <c r="D44" s="36"/>
      <c r="E44" s="37"/>
      <c r="F44" s="35"/>
      <c r="G44" s="35"/>
      <c r="H44" s="16">
        <f t="shared" si="0"/>
        <v>10776278.380000001</v>
      </c>
      <c r="I44" s="40"/>
    </row>
    <row r="45" spans="1:9" s="12" customFormat="1" ht="18" customHeight="1" x14ac:dyDescent="0.25">
      <c r="B45" s="13"/>
      <c r="C45" s="36"/>
      <c r="D45" s="36"/>
      <c r="E45" s="37"/>
      <c r="F45" s="35"/>
      <c r="G45" s="35"/>
      <c r="H45" s="16">
        <f t="shared" si="0"/>
        <v>10776278.380000001</v>
      </c>
      <c r="I45" s="40"/>
    </row>
    <row r="46" spans="1:9" s="12" customFormat="1" ht="18" customHeight="1" x14ac:dyDescent="0.25">
      <c r="B46" s="13"/>
      <c r="C46" s="36"/>
      <c r="D46" s="36"/>
      <c r="E46" s="37"/>
      <c r="F46" s="35"/>
      <c r="G46" s="35"/>
      <c r="H46" s="16">
        <f t="shared" si="0"/>
        <v>10776278.380000001</v>
      </c>
      <c r="I46" s="40"/>
    </row>
    <row r="47" spans="1:9" s="12" customFormat="1" ht="18" customHeight="1" x14ac:dyDescent="0.25">
      <c r="B47" s="13"/>
      <c r="C47" s="36"/>
      <c r="D47" s="36"/>
      <c r="E47" s="37"/>
      <c r="F47" s="35"/>
      <c r="G47" s="35"/>
      <c r="H47" s="16">
        <f t="shared" si="0"/>
        <v>10776278.380000001</v>
      </c>
      <c r="I47" s="40"/>
    </row>
    <row r="48" spans="1:9" s="12" customFormat="1" ht="18" customHeight="1" x14ac:dyDescent="0.25">
      <c r="B48" s="13"/>
      <c r="C48" s="36"/>
      <c r="D48" s="36"/>
      <c r="E48" s="37"/>
      <c r="F48" s="35"/>
      <c r="G48" s="35"/>
      <c r="H48" s="16">
        <f t="shared" si="0"/>
        <v>10776278.380000001</v>
      </c>
      <c r="I48" s="40"/>
    </row>
    <row r="49" spans="2:9" s="12" customFormat="1" ht="18" customHeight="1" x14ac:dyDescent="0.25">
      <c r="B49" s="13"/>
      <c r="C49" s="36"/>
      <c r="D49" s="36"/>
      <c r="E49" s="37"/>
      <c r="F49" s="35"/>
      <c r="G49" s="35"/>
      <c r="H49" s="16">
        <f t="shared" si="0"/>
        <v>10776278.380000001</v>
      </c>
      <c r="I49" s="40"/>
    </row>
    <row r="50" spans="2:9" s="12" customFormat="1" ht="18" customHeight="1" x14ac:dyDescent="0.25">
      <c r="B50" s="13"/>
      <c r="C50" s="36"/>
      <c r="D50" s="36"/>
      <c r="E50" s="37"/>
      <c r="F50" s="35"/>
      <c r="G50" s="35"/>
      <c r="H50" s="16">
        <f t="shared" si="0"/>
        <v>10776278.380000001</v>
      </c>
      <c r="I50" s="40"/>
    </row>
    <row r="51" spans="2:9" s="12" customFormat="1" ht="18" customHeight="1" x14ac:dyDescent="0.25">
      <c r="B51" s="13"/>
      <c r="C51" s="36"/>
      <c r="D51" s="36"/>
      <c r="E51" s="37"/>
      <c r="F51" s="35"/>
      <c r="G51" s="35"/>
      <c r="H51" s="16">
        <f t="shared" si="0"/>
        <v>10776278.380000001</v>
      </c>
      <c r="I51" s="40"/>
    </row>
    <row r="52" spans="2:9" s="12" customFormat="1" ht="18" customHeight="1" x14ac:dyDescent="0.25">
      <c r="B52" s="13"/>
      <c r="C52" s="36"/>
      <c r="D52" s="36"/>
      <c r="E52" s="37"/>
      <c r="F52" s="35"/>
      <c r="G52" s="35"/>
      <c r="H52" s="16">
        <f t="shared" si="0"/>
        <v>10776278.380000001</v>
      </c>
      <c r="I52" s="40"/>
    </row>
    <row r="53" spans="2:9" s="17" customFormat="1" ht="18" customHeight="1" x14ac:dyDescent="0.25">
      <c r="B53" s="13"/>
      <c r="C53" s="36"/>
      <c r="D53" s="36"/>
      <c r="E53" s="37"/>
      <c r="F53" s="35"/>
      <c r="G53" s="35"/>
      <c r="H53" s="16">
        <f t="shared" si="0"/>
        <v>10776278.380000001</v>
      </c>
      <c r="I53" s="40"/>
    </row>
    <row r="54" spans="2:9" s="8" customFormat="1" ht="18" customHeight="1" x14ac:dyDescent="0.25">
      <c r="B54" s="13"/>
      <c r="C54" s="36"/>
      <c r="D54" s="36"/>
      <c r="E54" s="37"/>
      <c r="F54" s="35"/>
      <c r="G54" s="35"/>
      <c r="H54" s="16">
        <f t="shared" si="0"/>
        <v>10776278.380000001</v>
      </c>
      <c r="I54" s="40"/>
    </row>
    <row r="55" spans="2:9" s="8" customFormat="1" x14ac:dyDescent="0.25">
      <c r="B55" s="13"/>
      <c r="C55" s="36"/>
      <c r="D55" s="36"/>
      <c r="E55" s="43"/>
      <c r="F55" s="35"/>
      <c r="G55" s="35"/>
      <c r="H55" s="16">
        <f t="shared" si="0"/>
        <v>10776278.380000001</v>
      </c>
      <c r="I55" s="40"/>
    </row>
    <row r="56" spans="2:9" s="8" customFormat="1" x14ac:dyDescent="0.25">
      <c r="B56" s="13"/>
      <c r="C56" s="36"/>
      <c r="D56" s="36"/>
      <c r="E56" s="43"/>
      <c r="F56" s="35"/>
      <c r="G56" s="35"/>
      <c r="H56" s="16">
        <f t="shared" si="0"/>
        <v>10776278.380000001</v>
      </c>
      <c r="I56" s="40"/>
    </row>
    <row r="57" spans="2:9" s="8" customFormat="1" x14ac:dyDescent="0.25">
      <c r="B57" s="13"/>
      <c r="C57" s="36"/>
      <c r="D57" s="36"/>
      <c r="E57" s="43"/>
      <c r="F57" s="35"/>
      <c r="G57" s="35"/>
      <c r="H57" s="16">
        <f t="shared" si="0"/>
        <v>10776278.380000001</v>
      </c>
      <c r="I57" s="40"/>
    </row>
    <row r="58" spans="2:9" s="8" customFormat="1" x14ac:dyDescent="0.25">
      <c r="B58" s="13"/>
      <c r="C58" s="36"/>
      <c r="D58" s="36"/>
      <c r="E58" s="43"/>
      <c r="F58" s="35"/>
      <c r="G58" s="35"/>
      <c r="H58" s="16">
        <f t="shared" si="0"/>
        <v>10776278.380000001</v>
      </c>
      <c r="I58" s="40"/>
    </row>
    <row r="59" spans="2:9" s="8" customFormat="1" x14ac:dyDescent="0.25">
      <c r="B59" s="13"/>
      <c r="C59" s="36"/>
      <c r="D59" s="36"/>
      <c r="E59" s="43"/>
      <c r="F59" s="35"/>
      <c r="G59" s="16"/>
      <c r="H59" s="16">
        <f t="shared" si="0"/>
        <v>10776278.380000001</v>
      </c>
      <c r="I59" s="40"/>
    </row>
    <row r="60" spans="2:9" s="8" customFormat="1" x14ac:dyDescent="0.25">
      <c r="B60" s="51" t="s">
        <v>31</v>
      </c>
      <c r="C60" s="52"/>
      <c r="D60" s="52"/>
      <c r="E60" s="53"/>
      <c r="F60" s="18">
        <f>SUM(F15:F59)</f>
        <v>6685504.1600000001</v>
      </c>
      <c r="G60" s="18">
        <f>SUM(G15:G59)</f>
        <v>-5989023.7800000012</v>
      </c>
      <c r="H60" s="18">
        <f>SUM(F60:G60)</f>
        <v>696480.37999999896</v>
      </c>
      <c r="I60" s="44"/>
    </row>
    <row r="61" spans="2:9" s="8" customFormat="1" x14ac:dyDescent="0.25">
      <c r="B61" s="13">
        <v>45107</v>
      </c>
      <c r="C61" s="14"/>
      <c r="D61" s="14">
        <v>4</v>
      </c>
      <c r="E61" s="19" t="s">
        <v>12</v>
      </c>
      <c r="F61" s="20">
        <f>SUM(F62:F64)</f>
        <v>0</v>
      </c>
      <c r="G61" s="20">
        <v>0</v>
      </c>
      <c r="H61" s="21">
        <f>+H60+F61+G61</f>
        <v>696480.37999999896</v>
      </c>
      <c r="I61" s="44"/>
    </row>
    <row r="62" spans="2:9" s="8" customFormat="1" x14ac:dyDescent="0.25">
      <c r="B62" s="13">
        <v>45107</v>
      </c>
      <c r="C62" s="14"/>
      <c r="D62" s="14" t="s">
        <v>13</v>
      </c>
      <c r="E62" s="22" t="s">
        <v>14</v>
      </c>
      <c r="F62" s="20"/>
      <c r="G62" s="20"/>
      <c r="H62" s="21">
        <f t="shared" ref="H62:H69" si="1">+H61+F62+G62</f>
        <v>696480.37999999896</v>
      </c>
      <c r="I62" s="46"/>
    </row>
    <row r="63" spans="2:9" s="8" customFormat="1" ht="31.5" x14ac:dyDescent="0.25">
      <c r="B63" s="13">
        <v>45107</v>
      </c>
      <c r="C63" s="14"/>
      <c r="D63" s="14" t="s">
        <v>15</v>
      </c>
      <c r="E63" s="23" t="s">
        <v>16</v>
      </c>
      <c r="F63" s="24"/>
      <c r="G63" s="24">
        <v>0</v>
      </c>
      <c r="H63" s="21">
        <f t="shared" si="1"/>
        <v>696480.37999999896</v>
      </c>
    </row>
    <row r="64" spans="2:9" s="8" customFormat="1" ht="31.5" x14ac:dyDescent="0.25">
      <c r="B64" s="13">
        <v>45107</v>
      </c>
      <c r="C64" s="14"/>
      <c r="D64" s="14" t="s">
        <v>17</v>
      </c>
      <c r="E64" s="23" t="s">
        <v>18</v>
      </c>
      <c r="F64" s="24">
        <v>0</v>
      </c>
      <c r="G64" s="24">
        <v>0</v>
      </c>
      <c r="H64" s="21">
        <f t="shared" si="1"/>
        <v>696480.37999999896</v>
      </c>
    </row>
    <row r="65" spans="2:8" s="8" customFormat="1" x14ac:dyDescent="0.25">
      <c r="B65" s="13">
        <v>45107</v>
      </c>
      <c r="C65" s="14"/>
      <c r="D65" s="14" t="s">
        <v>19</v>
      </c>
      <c r="E65" s="22" t="s">
        <v>20</v>
      </c>
      <c r="F65" s="20"/>
      <c r="G65" s="20"/>
      <c r="H65" s="21">
        <f t="shared" si="1"/>
        <v>696480.37999999896</v>
      </c>
    </row>
    <row r="66" spans="2:8" s="8" customFormat="1" x14ac:dyDescent="0.25">
      <c r="B66" s="13">
        <v>45107</v>
      </c>
      <c r="C66" s="14"/>
      <c r="D66" s="14" t="s">
        <v>21</v>
      </c>
      <c r="E66" s="23" t="s">
        <v>22</v>
      </c>
      <c r="F66" s="24"/>
      <c r="G66" s="24">
        <v>0</v>
      </c>
      <c r="H66" s="21">
        <f t="shared" si="1"/>
        <v>696480.37999999896</v>
      </c>
    </row>
    <row r="67" spans="2:8" s="8" customFormat="1" x14ac:dyDescent="0.25">
      <c r="B67" s="13">
        <v>45107</v>
      </c>
      <c r="C67" s="14"/>
      <c r="D67" s="14" t="s">
        <v>23</v>
      </c>
      <c r="E67" s="23" t="s">
        <v>24</v>
      </c>
      <c r="F67" s="24"/>
      <c r="G67" s="24">
        <v>0</v>
      </c>
      <c r="H67" s="21">
        <f t="shared" si="1"/>
        <v>696480.37999999896</v>
      </c>
    </row>
    <row r="68" spans="2:8" x14ac:dyDescent="0.25">
      <c r="B68" s="13">
        <v>45107</v>
      </c>
      <c r="C68" s="14"/>
      <c r="D68" s="14" t="s">
        <v>25</v>
      </c>
      <c r="E68" s="22" t="s">
        <v>26</v>
      </c>
      <c r="F68" s="20">
        <v>0</v>
      </c>
      <c r="G68" s="20">
        <v>0</v>
      </c>
      <c r="H68" s="21">
        <f t="shared" si="1"/>
        <v>696480.37999999896</v>
      </c>
    </row>
    <row r="69" spans="2:8" x14ac:dyDescent="0.25">
      <c r="B69" s="13">
        <v>45107</v>
      </c>
      <c r="C69" s="14"/>
      <c r="D69" s="14" t="s">
        <v>27</v>
      </c>
      <c r="E69" s="23" t="s">
        <v>28</v>
      </c>
      <c r="F69" s="24">
        <v>0</v>
      </c>
      <c r="G69" s="24">
        <v>0</v>
      </c>
      <c r="H69" s="21">
        <f t="shared" si="1"/>
        <v>696480.37999999896</v>
      </c>
    </row>
    <row r="70" spans="2:8" x14ac:dyDescent="0.25">
      <c r="B70" s="25"/>
      <c r="C70" s="25"/>
      <c r="D70" s="25"/>
      <c r="E70" s="26" t="s">
        <v>29</v>
      </c>
      <c r="F70" s="27">
        <v>0</v>
      </c>
      <c r="G70" s="27">
        <v>0</v>
      </c>
      <c r="H70" s="28">
        <f>+H69</f>
        <v>696480.37999999896</v>
      </c>
    </row>
    <row r="71" spans="2:8" x14ac:dyDescent="0.25">
      <c r="B71" s="48" t="s">
        <v>30</v>
      </c>
      <c r="C71" s="49"/>
      <c r="D71" s="49"/>
      <c r="E71" s="50"/>
      <c r="F71" s="29">
        <f>SUM(F15:F59)</f>
        <v>6685504.1600000001</v>
      </c>
      <c r="G71" s="29">
        <f>SUM(G17:G59)</f>
        <v>-5989023.7800000012</v>
      </c>
      <c r="H71" s="30">
        <f>$H59</f>
        <v>10776278.380000001</v>
      </c>
    </row>
    <row r="72" spans="2:8" x14ac:dyDescent="0.25">
      <c r="B72" s="32"/>
      <c r="C72" s="31"/>
      <c r="D72" s="31"/>
      <c r="E72" s="32"/>
      <c r="F72" s="33"/>
      <c r="G72" s="34"/>
      <c r="H72" s="32"/>
    </row>
    <row r="73" spans="2:8" x14ac:dyDescent="0.25">
      <c r="F73" s="38"/>
    </row>
    <row r="76" spans="2:8" x14ac:dyDescent="0.25">
      <c r="C76" s="61" t="s">
        <v>63</v>
      </c>
      <c r="D76" s="61"/>
    </row>
    <row r="77" spans="2:8" x14ac:dyDescent="0.25">
      <c r="C77" s="61" t="s">
        <v>64</v>
      </c>
      <c r="D77" s="61"/>
    </row>
  </sheetData>
  <mergeCells count="11">
    <mergeCell ref="B71:E71"/>
    <mergeCell ref="B60:E60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scale="42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2024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2024-03-11T14:48:55Z</cp:lastPrinted>
  <dcterms:created xsi:type="dcterms:W3CDTF">2022-04-04T13:01:07Z</dcterms:created>
  <dcterms:modified xsi:type="dcterms:W3CDTF">2024-03-11T14:49:34Z</dcterms:modified>
</cp:coreProperties>
</file>