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diciembre\Datos abiertos\"/>
    </mc:Choice>
  </mc:AlternateContent>
  <bookViews>
    <workbookView xWindow="0" yWindow="0" windowWidth="28800" windowHeight="12300"/>
  </bookViews>
  <sheets>
    <sheet name="Juli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G95" i="1"/>
  <c r="F95" i="1"/>
  <c r="G84" i="1"/>
  <c r="F84" i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95" i="1" l="1"/>
</calcChain>
</file>

<file path=xl/sharedStrings.xml><?xml version="1.0" encoding="utf-8"?>
<sst xmlns="http://schemas.openxmlformats.org/spreadsheetml/2006/main" count="217" uniqueCount="104">
  <si>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</si>
  <si>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</si>
  <si>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</si>
  <si>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</si>
  <si>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</si>
  <si>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</si>
  <si>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</si>
  <si>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</si>
  <si>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</si>
  <si>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</si>
  <si>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</si>
  <si>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</si>
  <si>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</si>
  <si>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</si>
  <si>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</si>
  <si>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</si>
  <si>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</si>
  <si>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</si>
  <si>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</si>
  <si>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</si>
  <si>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</si>
  <si>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</si>
  <si>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</si>
  <si>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</si>
  <si>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</si>
  <si>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</si>
  <si>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</si>
  <si>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</si>
  <si>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</si>
  <si>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</si>
  <si>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</si>
  <si>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</si>
  <si>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</si>
  <si>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</si>
  <si>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</si>
  <si>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</si>
  <si>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</si>
  <si>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</si>
  <si>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</si>
  <si>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</si>
  <si>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</si>
  <si>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</si>
  <si>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2.2.7.2.08</t>
  </si>
  <si>
    <t>ALTICE DOMINICANA</t>
  </si>
  <si>
    <t>2.2.1.6.01</t>
  </si>
  <si>
    <t>2.1.1.3.01</t>
  </si>
  <si>
    <t>EMPRESA DISTRIBUIDORA DE ELECTRICIDAD DEL ESTE</t>
  </si>
  <si>
    <t>2.3.1.1.01</t>
  </si>
  <si>
    <t>COMICIONES BANCARIAS</t>
  </si>
  <si>
    <t>2.1.2.2.05</t>
  </si>
  <si>
    <t>2.2.1.5.01</t>
  </si>
  <si>
    <t>2.1.1.2.08</t>
  </si>
  <si>
    <t>2.1.1.2.09</t>
  </si>
  <si>
    <t>2.2.6.3.01</t>
  </si>
  <si>
    <t>SEGURO NACIONAL DE SALUD</t>
  </si>
  <si>
    <t>2.3.7.2.99</t>
  </si>
  <si>
    <t>2.2.1.7.01</t>
  </si>
  <si>
    <t>2.1.1.4.01</t>
  </si>
  <si>
    <t>AITICE DOMINICANA</t>
  </si>
  <si>
    <t>COMPAÑIA DOMINICANA DE SEGUROS</t>
  </si>
  <si>
    <t>13/12/2023</t>
  </si>
  <si>
    <t>2.2.1.8.01</t>
  </si>
  <si>
    <t>AYUNTAMIENTO SANTO DOMINGO ESTE</t>
  </si>
  <si>
    <t>15/12/2023</t>
  </si>
  <si>
    <t>CORPORACION DEL ACUEDUCTO Y ALCANTARILLADO DE SANTO DOMINGO</t>
  </si>
  <si>
    <t>2.6.5.6.01</t>
  </si>
  <si>
    <t>INVERSIONES FURO</t>
  </si>
  <si>
    <t>2.3.9.6.01</t>
  </si>
  <si>
    <t>18/12/2023</t>
  </si>
  <si>
    <t>2.3.9.8.02</t>
  </si>
  <si>
    <t>B &amp; F MERCANTIL</t>
  </si>
  <si>
    <t>2.3.6.1.01</t>
  </si>
  <si>
    <t xml:space="preserve">GRUPO ALASKA </t>
  </si>
  <si>
    <t>19/12/2023</t>
  </si>
  <si>
    <t>20/12/2023</t>
  </si>
  <si>
    <t>2.1.5.301</t>
  </si>
  <si>
    <t>21/12/2023</t>
  </si>
  <si>
    <t>22/12/2013</t>
  </si>
  <si>
    <t>2.1.2.2.15</t>
  </si>
  <si>
    <t>22/12/2023</t>
  </si>
  <si>
    <t>2.3.3.2.01</t>
  </si>
  <si>
    <t xml:space="preserve">MULTISERVICE24 FL, </t>
  </si>
  <si>
    <t>26/12/2023</t>
  </si>
  <si>
    <t>PROVIMERCAX HENRIQUEZ</t>
  </si>
  <si>
    <t>2.3.9.3.01</t>
  </si>
  <si>
    <t>LABORATORIOS FRANJA</t>
  </si>
  <si>
    <t>2.2.0.3.01</t>
  </si>
  <si>
    <t>27/12/2023</t>
  </si>
  <si>
    <t xml:space="preserve">REFRI ELECTRIC REYNOSO </t>
  </si>
  <si>
    <t>2.3.7.1.05</t>
  </si>
  <si>
    <t xml:space="preserve">GRUPO COMETA </t>
  </si>
  <si>
    <t xml:space="preserve">DOBRATEX </t>
  </si>
  <si>
    <t>28/12/2023</t>
  </si>
  <si>
    <t>2.2.8.7.01</t>
  </si>
  <si>
    <t xml:space="preserve">GRUMASERVI </t>
  </si>
  <si>
    <t>KEISY JOSE MERCADO TATY</t>
  </si>
  <si>
    <t>2.1.1.5.03</t>
  </si>
  <si>
    <t>29/12/2023</t>
  </si>
  <si>
    <t>2.3.3.1.01</t>
  </si>
  <si>
    <t>2.3.9.2.01</t>
  </si>
  <si>
    <t>2.1.2.2.10</t>
  </si>
  <si>
    <t>Julio Arias Trinidad</t>
  </si>
  <si>
    <t>Encargado Financiero</t>
  </si>
  <si>
    <t>Ingresos - Egresos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</si>
</sst>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43" fontId="5" fillId="0" borderId="0" xfId="0" applyNumberFormat="1" applyFont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43" fontId="4" fillId="3" borderId="11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/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102"/>
  <sheetViews>
    <sheetView showGridLines="0" tabSelected="1" topLeftCell="A70" zoomScale="70" zoomScaleNormal="70" workbookViewId="0">
      <selection activeCell="F101" sqref="F101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3"/>
      <c r="C9" s="53"/>
      <c r="D9" s="53"/>
      <c r="E9" s="53"/>
      <c r="F9" s="53"/>
      <c r="G9" s="53"/>
      <c r="H9" s="53"/>
    </row>
    <row r="10" spans="1:10" s="5" customFormat="1" ht="20.25" x14ac:dyDescent="0.3">
      <c r="A10" s="4"/>
      <c r="B10" s="54" t="s">
        <v>103</v>
      </c>
      <c r="C10" s="54"/>
      <c r="D10" s="54"/>
      <c r="E10" s="54"/>
      <c r="F10" s="54"/>
      <c r="G10" s="54"/>
      <c r="H10" s="54"/>
    </row>
    <row r="11" spans="1:10" s="7" customFormat="1" x14ac:dyDescent="0.25">
      <c r="A11" s="6"/>
      <c r="B11" s="55">
        <v>45272</v>
      </c>
      <c r="C11" s="53"/>
      <c r="D11" s="53"/>
      <c r="E11" s="53"/>
      <c r="F11" s="53"/>
      <c r="G11" s="53"/>
      <c r="H11" s="53"/>
    </row>
    <row r="12" spans="1:10" s="7" customFormat="1" ht="20.25" x14ac:dyDescent="0.3">
      <c r="A12" s="6"/>
      <c r="B12" s="54" t="s">
        <v>33</v>
      </c>
      <c r="C12" s="54"/>
      <c r="D12" s="54"/>
      <c r="E12" s="54"/>
      <c r="F12" s="54"/>
      <c r="G12" s="54"/>
      <c r="H12" s="54"/>
      <c r="I12" s="32"/>
    </row>
    <row r="13" spans="1:10" x14ac:dyDescent="0.25">
      <c r="A13" s="8"/>
      <c r="B13" s="56" t="s">
        <v>0</v>
      </c>
      <c r="C13" s="56" t="s">
        <v>1</v>
      </c>
      <c r="D13" s="56" t="s">
        <v>2</v>
      </c>
      <c r="E13" s="9" t="s">
        <v>3</v>
      </c>
      <c r="F13" s="56" t="s">
        <v>4</v>
      </c>
      <c r="G13" s="58" t="s">
        <v>5</v>
      </c>
      <c r="H13" s="9" t="s">
        <v>6</v>
      </c>
    </row>
    <row r="14" spans="1:10" x14ac:dyDescent="0.25">
      <c r="A14" s="8"/>
      <c r="B14" s="57"/>
      <c r="C14" s="57"/>
      <c r="D14" s="57"/>
      <c r="E14" s="43" t="s">
        <v>7</v>
      </c>
      <c r="F14" s="57"/>
      <c r="G14" s="59"/>
      <c r="H14" s="35">
        <v>17432554</v>
      </c>
      <c r="I14" s="34"/>
      <c r="J14" s="31"/>
    </row>
    <row r="15" spans="1:10" s="11" customFormat="1" ht="18" customHeight="1" x14ac:dyDescent="0.25">
      <c r="B15" s="12">
        <v>45128</v>
      </c>
      <c r="C15" s="13">
        <v>5148</v>
      </c>
      <c r="D15" s="13" t="s">
        <v>34</v>
      </c>
      <c r="E15" s="14" t="s">
        <v>35</v>
      </c>
      <c r="F15" s="15">
        <v>833333.33</v>
      </c>
      <c r="G15" s="15"/>
      <c r="H15" s="15">
        <f>+H14+F15+G15</f>
        <v>18265887.329999998</v>
      </c>
      <c r="I15" s="33"/>
    </row>
    <row r="16" spans="1:10" s="11" customFormat="1" ht="18" customHeight="1" x14ac:dyDescent="0.25">
      <c r="B16" s="12">
        <v>45128</v>
      </c>
      <c r="C16" s="13">
        <v>5132</v>
      </c>
      <c r="D16" s="13" t="s">
        <v>8</v>
      </c>
      <c r="E16" s="14" t="s">
        <v>36</v>
      </c>
      <c r="F16" s="15">
        <v>5951331</v>
      </c>
      <c r="G16" s="15"/>
      <c r="H16" s="15">
        <f t="shared" ref="H16:H79" si="0">+H15+F16+G16</f>
        <v>24217218.329999998</v>
      </c>
      <c r="I16" s="33"/>
    </row>
    <row r="17" spans="2:9" s="11" customFormat="1" ht="20.25" customHeight="1" x14ac:dyDescent="0.25">
      <c r="B17" s="12"/>
      <c r="C17" s="29" t="s">
        <v>39</v>
      </c>
      <c r="D17" s="29" t="s">
        <v>37</v>
      </c>
      <c r="E17" s="30" t="s">
        <v>38</v>
      </c>
      <c r="F17" s="28"/>
      <c r="G17" s="28"/>
      <c r="H17" s="15">
        <f t="shared" si="0"/>
        <v>24217218.329999998</v>
      </c>
      <c r="I17" s="33"/>
    </row>
    <row r="18" spans="2:9" s="11" customFormat="1" ht="32.25" customHeight="1" x14ac:dyDescent="0.25">
      <c r="B18" s="12">
        <v>44938</v>
      </c>
      <c r="C18" s="29">
        <v>1243</v>
      </c>
      <c r="D18" s="29" t="s">
        <v>57</v>
      </c>
      <c r="E18" s="30" t="s">
        <v>40</v>
      </c>
      <c r="F18" s="28"/>
      <c r="G18" s="28">
        <v>-9475</v>
      </c>
      <c r="H18" s="15">
        <f t="shared" si="0"/>
        <v>24207743.329999998</v>
      </c>
      <c r="I18" s="33"/>
    </row>
    <row r="19" spans="2:9" s="11" customFormat="1" x14ac:dyDescent="0.25">
      <c r="B19" s="12">
        <v>44938</v>
      </c>
      <c r="C19" s="29">
        <v>1245</v>
      </c>
      <c r="D19" s="29" t="s">
        <v>57</v>
      </c>
      <c r="E19" s="30" t="s">
        <v>40</v>
      </c>
      <c r="F19" s="28"/>
      <c r="G19" s="28">
        <v>-60500</v>
      </c>
      <c r="H19" s="15">
        <f t="shared" si="0"/>
        <v>24147243.329999998</v>
      </c>
      <c r="I19" s="33"/>
    </row>
    <row r="20" spans="2:9" s="11" customFormat="1" ht="25.5" customHeight="1" x14ac:dyDescent="0.25">
      <c r="B20" s="12">
        <v>44938</v>
      </c>
      <c r="C20" s="29">
        <v>1247</v>
      </c>
      <c r="D20" s="29" t="s">
        <v>57</v>
      </c>
      <c r="E20" s="30" t="s">
        <v>40</v>
      </c>
      <c r="F20" s="28"/>
      <c r="G20" s="28">
        <v>-8250</v>
      </c>
      <c r="H20" s="15">
        <f t="shared" si="0"/>
        <v>24138993.329999998</v>
      </c>
      <c r="I20" s="33"/>
    </row>
    <row r="21" spans="2:9" s="11" customFormat="1" ht="22.5" customHeight="1" x14ac:dyDescent="0.25">
      <c r="B21" s="12">
        <v>44938</v>
      </c>
      <c r="C21" s="29">
        <v>1249</v>
      </c>
      <c r="D21" s="29" t="s">
        <v>57</v>
      </c>
      <c r="E21" s="30" t="s">
        <v>40</v>
      </c>
      <c r="F21" s="28"/>
      <c r="G21" s="28">
        <v>-161772.23000000001</v>
      </c>
      <c r="H21" s="15">
        <f t="shared" si="0"/>
        <v>23977221.099999998</v>
      </c>
      <c r="I21" s="33"/>
    </row>
    <row r="22" spans="2:9" s="11" customFormat="1" ht="18" customHeight="1" x14ac:dyDescent="0.25">
      <c r="B22" s="12">
        <v>44938</v>
      </c>
      <c r="C22" s="29">
        <v>1266</v>
      </c>
      <c r="D22" s="13" t="s">
        <v>53</v>
      </c>
      <c r="E22" s="30" t="s">
        <v>59</v>
      </c>
      <c r="F22" s="28"/>
      <c r="G22" s="28">
        <v>-12600</v>
      </c>
      <c r="H22" s="15">
        <f t="shared" si="0"/>
        <v>23964621.099999998</v>
      </c>
      <c r="I22" s="33"/>
    </row>
    <row r="23" spans="2:9" s="11" customFormat="1" ht="21.75" customHeight="1" x14ac:dyDescent="0.25">
      <c r="B23" s="12" t="s">
        <v>60</v>
      </c>
      <c r="C23" s="29">
        <v>1273</v>
      </c>
      <c r="D23" s="29" t="s">
        <v>61</v>
      </c>
      <c r="E23" s="30" t="s">
        <v>62</v>
      </c>
      <c r="F23" s="28"/>
      <c r="G23" s="28">
        <v>-24000</v>
      </c>
      <c r="H23" s="15">
        <f t="shared" si="0"/>
        <v>23940621.099999998</v>
      </c>
      <c r="I23" s="33"/>
    </row>
    <row r="24" spans="2:9" s="11" customFormat="1" ht="35.25" customHeight="1" x14ac:dyDescent="0.25">
      <c r="B24" s="12" t="s">
        <v>63</v>
      </c>
      <c r="C24" s="29">
        <v>1286</v>
      </c>
      <c r="D24" s="29" t="s">
        <v>56</v>
      </c>
      <c r="E24" s="30" t="s">
        <v>64</v>
      </c>
      <c r="F24" s="28"/>
      <c r="G24" s="28">
        <v>-6682</v>
      </c>
      <c r="H24" s="15">
        <f t="shared" si="0"/>
        <v>23933939.099999998</v>
      </c>
      <c r="I24" s="33"/>
    </row>
    <row r="25" spans="2:9" s="11" customFormat="1" ht="24" customHeight="1" x14ac:dyDescent="0.25">
      <c r="B25" s="12" t="s">
        <v>63</v>
      </c>
      <c r="C25" s="29">
        <v>1288</v>
      </c>
      <c r="D25" s="29" t="s">
        <v>65</v>
      </c>
      <c r="E25" s="30" t="s">
        <v>66</v>
      </c>
      <c r="F25" s="28"/>
      <c r="G25" s="28">
        <v>-69100.800000000003</v>
      </c>
      <c r="H25" s="15">
        <f t="shared" si="0"/>
        <v>23864838.299999997</v>
      </c>
      <c r="I25" s="33"/>
    </row>
    <row r="26" spans="2:9" s="11" customFormat="1" ht="24.75" customHeight="1" x14ac:dyDescent="0.25">
      <c r="B26" s="12" t="s">
        <v>63</v>
      </c>
      <c r="C26" s="29">
        <v>1288</v>
      </c>
      <c r="D26" s="29" t="s">
        <v>67</v>
      </c>
      <c r="E26" s="30" t="s">
        <v>66</v>
      </c>
      <c r="F26" s="28"/>
      <c r="G26" s="28">
        <v>-51920</v>
      </c>
      <c r="H26" s="15">
        <f t="shared" si="0"/>
        <v>23812918.299999997</v>
      </c>
      <c r="I26" s="33"/>
    </row>
    <row r="27" spans="2:9" s="11" customFormat="1" ht="18" customHeight="1" x14ac:dyDescent="0.25">
      <c r="B27" s="12">
        <v>45275</v>
      </c>
      <c r="C27" s="29">
        <v>1290</v>
      </c>
      <c r="D27" s="29" t="s">
        <v>53</v>
      </c>
      <c r="E27" s="30" t="s">
        <v>54</v>
      </c>
      <c r="F27" s="28"/>
      <c r="G27" s="28">
        <v>-51449.8</v>
      </c>
      <c r="H27" s="15">
        <f t="shared" si="0"/>
        <v>23761468.499999996</v>
      </c>
      <c r="I27" s="33"/>
    </row>
    <row r="28" spans="2:9" s="11" customFormat="1" ht="18" customHeight="1" x14ac:dyDescent="0.25">
      <c r="B28" s="12" t="s">
        <v>63</v>
      </c>
      <c r="C28" s="29">
        <v>1294</v>
      </c>
      <c r="D28" s="29" t="s">
        <v>53</v>
      </c>
      <c r="E28" s="30" t="s">
        <v>59</v>
      </c>
      <c r="F28" s="28"/>
      <c r="G28" s="28">
        <v>-450</v>
      </c>
      <c r="H28" s="15">
        <f t="shared" si="0"/>
        <v>23761018.499999996</v>
      </c>
      <c r="I28" s="33"/>
    </row>
    <row r="29" spans="2:9" s="11" customFormat="1" ht="18" customHeight="1" x14ac:dyDescent="0.25">
      <c r="B29" s="12" t="s">
        <v>68</v>
      </c>
      <c r="C29" s="29">
        <v>1296</v>
      </c>
      <c r="D29" s="29" t="s">
        <v>69</v>
      </c>
      <c r="E29" s="14" t="s">
        <v>70</v>
      </c>
      <c r="F29" s="28"/>
      <c r="G29" s="28">
        <v>-585</v>
      </c>
      <c r="H29" s="15">
        <f t="shared" si="0"/>
        <v>23760433.499999996</v>
      </c>
      <c r="I29" s="33"/>
    </row>
    <row r="30" spans="2:9" s="11" customFormat="1" ht="25.5" customHeight="1" x14ac:dyDescent="0.25">
      <c r="B30" s="12" t="s">
        <v>68</v>
      </c>
      <c r="C30" s="29">
        <v>1296</v>
      </c>
      <c r="D30" s="29" t="s">
        <v>71</v>
      </c>
      <c r="E30" s="14" t="s">
        <v>70</v>
      </c>
      <c r="F30" s="28"/>
      <c r="G30" s="28">
        <v>-3320.04</v>
      </c>
      <c r="H30" s="15">
        <f t="shared" si="0"/>
        <v>23757113.459999997</v>
      </c>
      <c r="I30" s="33"/>
    </row>
    <row r="31" spans="2:9" s="11" customFormat="1" ht="18" customHeight="1" x14ac:dyDescent="0.25">
      <c r="B31" s="12" t="s">
        <v>68</v>
      </c>
      <c r="C31" s="29">
        <v>1296</v>
      </c>
      <c r="D31" s="29" t="s">
        <v>55</v>
      </c>
      <c r="E31" s="30" t="s">
        <v>70</v>
      </c>
      <c r="F31" s="28"/>
      <c r="G31" s="28">
        <v>-2242.1999999999998</v>
      </c>
      <c r="H31" s="15">
        <f t="shared" si="0"/>
        <v>23754871.259999998</v>
      </c>
      <c r="I31" s="33"/>
    </row>
    <row r="32" spans="2:9" s="11" customFormat="1" ht="38.25" customHeight="1" x14ac:dyDescent="0.25">
      <c r="B32" s="12" t="s">
        <v>68</v>
      </c>
      <c r="C32" s="29">
        <v>1299</v>
      </c>
      <c r="D32" s="29" t="s">
        <v>56</v>
      </c>
      <c r="E32" s="30" t="s">
        <v>64</v>
      </c>
      <c r="F32" s="28"/>
      <c r="G32" s="28">
        <v>-6682</v>
      </c>
      <c r="H32" s="15">
        <f t="shared" si="0"/>
        <v>23748189.259999998</v>
      </c>
      <c r="I32" s="33"/>
    </row>
    <row r="33" spans="2:9" s="11" customFormat="1" ht="19.5" customHeight="1" x14ac:dyDescent="0.25">
      <c r="B33" s="12" t="s">
        <v>68</v>
      </c>
      <c r="C33" s="29">
        <v>1302</v>
      </c>
      <c r="D33" s="29" t="s">
        <v>47</v>
      </c>
      <c r="E33" s="30" t="s">
        <v>72</v>
      </c>
      <c r="F33" s="28"/>
      <c r="G33" s="28">
        <v>-9450</v>
      </c>
      <c r="H33" s="15">
        <f t="shared" si="0"/>
        <v>23738739.259999998</v>
      </c>
      <c r="I33" s="33"/>
    </row>
    <row r="34" spans="2:9" s="11" customFormat="1" ht="18" customHeight="1" x14ac:dyDescent="0.25">
      <c r="B34" s="12" t="s">
        <v>73</v>
      </c>
      <c r="C34" s="29">
        <v>1310</v>
      </c>
      <c r="D34" s="29" t="s">
        <v>12</v>
      </c>
      <c r="E34" s="30" t="s">
        <v>40</v>
      </c>
      <c r="F34" s="28"/>
      <c r="G34" s="28">
        <v>-34102.1</v>
      </c>
      <c r="H34" s="15">
        <f t="shared" si="0"/>
        <v>23704637.159999996</v>
      </c>
      <c r="I34" s="33"/>
    </row>
    <row r="35" spans="2:9" s="11" customFormat="1" ht="18" customHeight="1" x14ac:dyDescent="0.25">
      <c r="B35" s="12" t="s">
        <v>73</v>
      </c>
      <c r="C35" s="29">
        <v>1310</v>
      </c>
      <c r="D35" s="29" t="s">
        <v>10</v>
      </c>
      <c r="E35" s="30" t="s">
        <v>40</v>
      </c>
      <c r="F35" s="28"/>
      <c r="G35" s="28">
        <v>-0.03</v>
      </c>
      <c r="H35" s="15">
        <f t="shared" si="0"/>
        <v>23704637.129999995</v>
      </c>
      <c r="I35" s="33"/>
    </row>
    <row r="36" spans="2:9" s="11" customFormat="1" ht="18" customHeight="1" x14ac:dyDescent="0.25">
      <c r="B36" s="12" t="s">
        <v>73</v>
      </c>
      <c r="C36" s="29">
        <v>1310</v>
      </c>
      <c r="D36" s="29" t="s">
        <v>11</v>
      </c>
      <c r="E36" s="30" t="s">
        <v>40</v>
      </c>
      <c r="F36" s="15"/>
      <c r="G36" s="15">
        <v>-5025.1499999999996</v>
      </c>
      <c r="H36" s="15">
        <f t="shared" si="0"/>
        <v>23699611.979999997</v>
      </c>
      <c r="I36" s="33"/>
    </row>
    <row r="37" spans="2:9" s="11" customFormat="1" ht="18" customHeight="1" x14ac:dyDescent="0.25">
      <c r="B37" s="12" t="s">
        <v>74</v>
      </c>
      <c r="C37" s="29">
        <v>1312</v>
      </c>
      <c r="D37" s="29" t="s">
        <v>9</v>
      </c>
      <c r="E37" s="30" t="s">
        <v>40</v>
      </c>
      <c r="F37" s="15"/>
      <c r="G37" s="15">
        <v>-3825000</v>
      </c>
      <c r="H37" s="15">
        <f t="shared" si="0"/>
        <v>19874611.979999997</v>
      </c>
      <c r="I37" s="33"/>
    </row>
    <row r="38" spans="2:9" s="11" customFormat="1" ht="18" customHeight="1" x14ac:dyDescent="0.25">
      <c r="B38" s="12" t="s">
        <v>74</v>
      </c>
      <c r="C38" s="29">
        <v>1312</v>
      </c>
      <c r="D38" s="29" t="s">
        <v>11</v>
      </c>
      <c r="E38" s="30" t="s">
        <v>40</v>
      </c>
      <c r="F38" s="15"/>
      <c r="G38" s="15">
        <v>-266727.21999999997</v>
      </c>
      <c r="H38" s="15">
        <f t="shared" si="0"/>
        <v>19607884.759999998</v>
      </c>
      <c r="I38" s="33"/>
    </row>
    <row r="39" spans="2:9" s="11" customFormat="1" ht="18" customHeight="1" x14ac:dyDescent="0.25">
      <c r="B39" s="12" t="s">
        <v>74</v>
      </c>
      <c r="C39" s="13">
        <v>1312</v>
      </c>
      <c r="D39" s="29" t="s">
        <v>10</v>
      </c>
      <c r="E39" s="30" t="s">
        <v>40</v>
      </c>
      <c r="F39" s="15"/>
      <c r="G39" s="15">
        <v>-271575</v>
      </c>
      <c r="H39" s="15">
        <f t="shared" si="0"/>
        <v>19336309.759999998</v>
      </c>
      <c r="I39" s="33"/>
    </row>
    <row r="40" spans="2:9" s="11" customFormat="1" ht="18" customHeight="1" x14ac:dyDescent="0.25">
      <c r="B40" s="12" t="s">
        <v>74</v>
      </c>
      <c r="C40" s="13">
        <v>1312</v>
      </c>
      <c r="D40" s="29" t="s">
        <v>75</v>
      </c>
      <c r="E40" s="30" t="s">
        <v>40</v>
      </c>
      <c r="F40" s="28"/>
      <c r="G40" s="28">
        <v>-36378.6</v>
      </c>
      <c r="H40" s="15">
        <f t="shared" si="0"/>
        <v>19299931.159999996</v>
      </c>
      <c r="I40" s="33"/>
    </row>
    <row r="41" spans="2:9" s="11" customFormat="1" ht="18" customHeight="1" x14ac:dyDescent="0.25">
      <c r="B41" s="12" t="s">
        <v>74</v>
      </c>
      <c r="C41" s="13">
        <v>1314</v>
      </c>
      <c r="D41" s="29" t="s">
        <v>51</v>
      </c>
      <c r="E41" s="30" t="s">
        <v>40</v>
      </c>
      <c r="F41" s="28"/>
      <c r="G41" s="28">
        <v>-332000</v>
      </c>
      <c r="H41" s="15">
        <f t="shared" si="0"/>
        <v>18967931.159999996</v>
      </c>
      <c r="I41" s="33"/>
    </row>
    <row r="42" spans="2:9" s="11" customFormat="1" ht="18" customHeight="1" x14ac:dyDescent="0.25">
      <c r="B42" s="12" t="s">
        <v>74</v>
      </c>
      <c r="C42" s="13">
        <v>1314</v>
      </c>
      <c r="D42" s="29" t="s">
        <v>11</v>
      </c>
      <c r="E42" s="30" t="s">
        <v>40</v>
      </c>
      <c r="F42" s="28"/>
      <c r="G42" s="28">
        <v>-23538.799999999999</v>
      </c>
      <c r="H42" s="15">
        <f t="shared" si="0"/>
        <v>18944392.359999996</v>
      </c>
      <c r="I42" s="33"/>
    </row>
    <row r="43" spans="2:9" s="11" customFormat="1" ht="15.75" customHeight="1" x14ac:dyDescent="0.25">
      <c r="B43" s="12" t="s">
        <v>74</v>
      </c>
      <c r="C43" s="13">
        <v>1314</v>
      </c>
      <c r="D43" s="29" t="s">
        <v>10</v>
      </c>
      <c r="E43" s="30" t="s">
        <v>40</v>
      </c>
      <c r="F43" s="28"/>
      <c r="G43" s="28">
        <v>-23572</v>
      </c>
      <c r="H43" s="15">
        <f t="shared" si="0"/>
        <v>18920820.359999996</v>
      </c>
      <c r="I43" s="33"/>
    </row>
    <row r="44" spans="2:9" s="11" customFormat="1" ht="18" customHeight="1" x14ac:dyDescent="0.25">
      <c r="B44" s="12" t="s">
        <v>74</v>
      </c>
      <c r="C44" s="13">
        <v>1314</v>
      </c>
      <c r="D44" s="29" t="s">
        <v>12</v>
      </c>
      <c r="E44" s="30" t="s">
        <v>40</v>
      </c>
      <c r="F44" s="28"/>
      <c r="G44" s="28">
        <v>-3741.7</v>
      </c>
      <c r="H44" s="15">
        <f t="shared" si="0"/>
        <v>18917078.659999996</v>
      </c>
      <c r="I44" s="33"/>
    </row>
    <row r="45" spans="2:9" s="11" customFormat="1" ht="18" customHeight="1" x14ac:dyDescent="0.25">
      <c r="B45" s="12" t="s">
        <v>74</v>
      </c>
      <c r="C45" s="13">
        <v>1316</v>
      </c>
      <c r="D45" s="29" t="s">
        <v>52</v>
      </c>
      <c r="E45" s="30" t="s">
        <v>40</v>
      </c>
      <c r="F45" s="28"/>
      <c r="G45" s="28">
        <v>-118000</v>
      </c>
      <c r="H45" s="15">
        <f t="shared" si="0"/>
        <v>18799078.659999996</v>
      </c>
      <c r="I45" s="33"/>
    </row>
    <row r="46" spans="2:9" s="11" customFormat="1" ht="18" customHeight="1" x14ac:dyDescent="0.25">
      <c r="B46" s="12" t="s">
        <v>74</v>
      </c>
      <c r="C46" s="13">
        <v>1316</v>
      </c>
      <c r="D46" s="29" t="s">
        <v>11</v>
      </c>
      <c r="E46" s="30" t="s">
        <v>40</v>
      </c>
      <c r="F46" s="28"/>
      <c r="G46" s="28">
        <v>-8366.2000000000007</v>
      </c>
      <c r="H46" s="15">
        <f t="shared" si="0"/>
        <v>18790712.459999997</v>
      </c>
      <c r="I46" s="33"/>
    </row>
    <row r="47" spans="2:9" s="11" customFormat="1" ht="18" customHeight="1" x14ac:dyDescent="0.25">
      <c r="B47" s="12" t="s">
        <v>74</v>
      </c>
      <c r="C47" s="13">
        <v>1316</v>
      </c>
      <c r="D47" s="29" t="s">
        <v>10</v>
      </c>
      <c r="E47" s="30" t="s">
        <v>40</v>
      </c>
      <c r="F47" s="28"/>
      <c r="G47" s="28">
        <v>-8378</v>
      </c>
      <c r="H47" s="15">
        <f t="shared" si="0"/>
        <v>18782334.459999997</v>
      </c>
      <c r="I47" s="33"/>
    </row>
    <row r="48" spans="2:9" s="11" customFormat="1" ht="18" customHeight="1" x14ac:dyDescent="0.25">
      <c r="B48" s="12" t="s">
        <v>74</v>
      </c>
      <c r="C48" s="13">
        <v>1316</v>
      </c>
      <c r="D48" s="29" t="s">
        <v>12</v>
      </c>
      <c r="E48" s="30" t="s">
        <v>40</v>
      </c>
      <c r="F48" s="28"/>
      <c r="G48" s="28">
        <v>-1416</v>
      </c>
      <c r="H48" s="15">
        <f t="shared" si="0"/>
        <v>18780918.459999997</v>
      </c>
      <c r="I48" s="33"/>
    </row>
    <row r="49" spans="1:13" s="11" customFormat="1" ht="18" customHeight="1" x14ac:dyDescent="0.25">
      <c r="B49" s="12" t="s">
        <v>74</v>
      </c>
      <c r="C49" s="13">
        <v>1318</v>
      </c>
      <c r="D49" s="29" t="s">
        <v>45</v>
      </c>
      <c r="E49" s="30" t="s">
        <v>40</v>
      </c>
      <c r="F49" s="28"/>
      <c r="G49" s="28">
        <v>-193175</v>
      </c>
      <c r="H49" s="15">
        <f t="shared" si="0"/>
        <v>18587743.459999997</v>
      </c>
      <c r="I49" s="33"/>
    </row>
    <row r="50" spans="1:13" s="11" customFormat="1" ht="18" customHeight="1" x14ac:dyDescent="0.25">
      <c r="B50" s="12" t="s">
        <v>74</v>
      </c>
      <c r="C50" s="13">
        <v>1318</v>
      </c>
      <c r="D50" s="29" t="s">
        <v>11</v>
      </c>
      <c r="E50" s="30" t="s">
        <v>40</v>
      </c>
      <c r="F50" s="28"/>
      <c r="G50" s="28">
        <v>-13696.12</v>
      </c>
      <c r="H50" s="15">
        <f t="shared" si="0"/>
        <v>18574047.339999996</v>
      </c>
      <c r="I50" s="33"/>
    </row>
    <row r="51" spans="1:13" s="11" customFormat="1" ht="18" customHeight="1" x14ac:dyDescent="0.25">
      <c r="B51" s="12" t="s">
        <v>74</v>
      </c>
      <c r="C51" s="13">
        <v>1318</v>
      </c>
      <c r="D51" s="29" t="s">
        <v>10</v>
      </c>
      <c r="E51" s="30" t="s">
        <v>40</v>
      </c>
      <c r="F51" s="28"/>
      <c r="G51" s="28">
        <v>-13715.43</v>
      </c>
      <c r="H51" s="15">
        <f t="shared" si="0"/>
        <v>18560331.909999996</v>
      </c>
      <c r="I51" s="33"/>
    </row>
    <row r="52" spans="1:13" s="11" customFormat="1" ht="18" customHeight="1" x14ac:dyDescent="0.25">
      <c r="B52" s="12" t="s">
        <v>74</v>
      </c>
      <c r="C52" s="13">
        <v>1318</v>
      </c>
      <c r="D52" s="29" t="s">
        <v>12</v>
      </c>
      <c r="E52" s="30" t="s">
        <v>40</v>
      </c>
      <c r="F52" s="28"/>
      <c r="G52" s="28">
        <v>-2318.1</v>
      </c>
      <c r="H52" s="15">
        <f t="shared" si="0"/>
        <v>18558013.809999995</v>
      </c>
      <c r="I52" s="33"/>
    </row>
    <row r="53" spans="1:13" s="11" customFormat="1" ht="18" customHeight="1" x14ac:dyDescent="0.25">
      <c r="B53" s="12" t="s">
        <v>74</v>
      </c>
      <c r="C53" s="13">
        <v>1320</v>
      </c>
      <c r="D53" s="29" t="s">
        <v>49</v>
      </c>
      <c r="E53" s="30" t="s">
        <v>40</v>
      </c>
      <c r="F53" s="28"/>
      <c r="G53" s="28">
        <v>-73800</v>
      </c>
      <c r="H53" s="15">
        <f t="shared" si="0"/>
        <v>18484213.809999995</v>
      </c>
      <c r="I53" s="33"/>
    </row>
    <row r="54" spans="1:13" s="11" customFormat="1" ht="18" customHeight="1" x14ac:dyDescent="0.25">
      <c r="B54" s="12" t="s">
        <v>76</v>
      </c>
      <c r="C54" s="13">
        <v>1322</v>
      </c>
      <c r="D54" s="29" t="s">
        <v>41</v>
      </c>
      <c r="E54" s="30" t="s">
        <v>43</v>
      </c>
      <c r="G54" s="28">
        <v>-45294.31</v>
      </c>
      <c r="H54" s="15">
        <f t="shared" si="0"/>
        <v>18438919.499999996</v>
      </c>
      <c r="I54" s="33"/>
    </row>
    <row r="55" spans="1:13" s="11" customFormat="1" ht="18" customHeight="1" x14ac:dyDescent="0.25">
      <c r="B55" s="12" t="s">
        <v>77</v>
      </c>
      <c r="C55" s="13">
        <v>1330</v>
      </c>
      <c r="D55" s="29" t="s">
        <v>78</v>
      </c>
      <c r="E55" s="30" t="s">
        <v>40</v>
      </c>
      <c r="F55" s="28"/>
      <c r="G55" s="28">
        <v>-2223350</v>
      </c>
      <c r="H55" s="15">
        <f t="shared" si="0"/>
        <v>16215569.499999996</v>
      </c>
      <c r="I55" s="33"/>
    </row>
    <row r="56" spans="1:13" s="11" customFormat="1" ht="18" customHeight="1" x14ac:dyDescent="0.25">
      <c r="B56" s="12" t="s">
        <v>79</v>
      </c>
      <c r="C56" s="29">
        <v>1332</v>
      </c>
      <c r="D56" s="29" t="s">
        <v>80</v>
      </c>
      <c r="E56" s="30" t="s">
        <v>81</v>
      </c>
      <c r="F56" s="28"/>
      <c r="G56" s="28">
        <v>-204376</v>
      </c>
      <c r="H56" s="15">
        <f t="shared" si="0"/>
        <v>16011193.499999996</v>
      </c>
      <c r="I56" s="33"/>
    </row>
    <row r="57" spans="1:13" s="40" customFormat="1" ht="18" customHeight="1" x14ac:dyDescent="0.25">
      <c r="B57" s="12" t="s">
        <v>82</v>
      </c>
      <c r="C57" s="29">
        <v>1334</v>
      </c>
      <c r="D57" s="29" t="s">
        <v>47</v>
      </c>
      <c r="E57" s="30" t="s">
        <v>83</v>
      </c>
      <c r="F57" s="28"/>
      <c r="G57" s="28">
        <v>-83210</v>
      </c>
      <c r="H57" s="15">
        <f t="shared" si="0"/>
        <v>15927983.499999996</v>
      </c>
      <c r="I57" s="42"/>
    </row>
    <row r="58" spans="1:13" s="11" customFormat="1" ht="18" customHeight="1" x14ac:dyDescent="0.25">
      <c r="B58" s="41" t="s">
        <v>82</v>
      </c>
      <c r="C58" s="29">
        <v>1336</v>
      </c>
      <c r="D58" s="29" t="s">
        <v>84</v>
      </c>
      <c r="E58" s="30" t="s">
        <v>85</v>
      </c>
      <c r="F58" s="28"/>
      <c r="G58" s="28">
        <v>-4400</v>
      </c>
      <c r="H58" s="15">
        <f t="shared" si="0"/>
        <v>15923583.499999996</v>
      </c>
      <c r="I58" s="33"/>
    </row>
    <row r="59" spans="1:13" s="11" customFormat="1" ht="18" customHeight="1" x14ac:dyDescent="0.25">
      <c r="B59" s="12" t="s">
        <v>82</v>
      </c>
      <c r="C59" s="29">
        <v>1341</v>
      </c>
      <c r="D59" s="29" t="s">
        <v>86</v>
      </c>
      <c r="E59" s="30" t="s">
        <v>43</v>
      </c>
      <c r="G59" s="28">
        <v>-7367.43</v>
      </c>
      <c r="H59" s="15">
        <f t="shared" si="0"/>
        <v>15916216.069999997</v>
      </c>
      <c r="I59" s="33"/>
    </row>
    <row r="60" spans="1:13" s="11" customFormat="1" ht="18" customHeight="1" x14ac:dyDescent="0.25">
      <c r="B60" s="12" t="s">
        <v>82</v>
      </c>
      <c r="C60" s="29">
        <v>1341</v>
      </c>
      <c r="D60" s="29" t="s">
        <v>50</v>
      </c>
      <c r="E60" s="30" t="s">
        <v>58</v>
      </c>
      <c r="G60" s="28">
        <v>-20007</v>
      </c>
      <c r="H60" s="15">
        <f t="shared" si="0"/>
        <v>15896209.069999997</v>
      </c>
      <c r="I60" s="33"/>
    </row>
    <row r="61" spans="1:13" s="11" customFormat="1" ht="18" customHeight="1" x14ac:dyDescent="0.25">
      <c r="B61" s="12" t="s">
        <v>87</v>
      </c>
      <c r="C61" s="29">
        <v>1346</v>
      </c>
      <c r="D61" s="29" t="s">
        <v>42</v>
      </c>
      <c r="E61" s="30" t="s">
        <v>88</v>
      </c>
      <c r="G61" s="28">
        <v>-45000</v>
      </c>
      <c r="H61" s="15">
        <f t="shared" si="0"/>
        <v>15851209.069999997</v>
      </c>
      <c r="I61" s="33"/>
    </row>
    <row r="62" spans="1:13" s="37" customFormat="1" ht="33" customHeight="1" x14ac:dyDescent="0.25">
      <c r="A62" s="38"/>
      <c r="B62" s="12" t="s">
        <v>87</v>
      </c>
      <c r="C62" s="29">
        <v>1348</v>
      </c>
      <c r="D62" s="29" t="s">
        <v>89</v>
      </c>
      <c r="E62" s="30" t="s">
        <v>90</v>
      </c>
      <c r="F62" s="11"/>
      <c r="G62" s="28">
        <v>-47100</v>
      </c>
      <c r="H62" s="15">
        <f t="shared" si="0"/>
        <v>15804109.069999997</v>
      </c>
      <c r="I62" s="39"/>
      <c r="J62" s="38"/>
      <c r="K62" s="38"/>
      <c r="L62" s="38"/>
      <c r="M62" s="38"/>
    </row>
    <row r="63" spans="1:13" s="37" customFormat="1" ht="22.5" customHeight="1" x14ac:dyDescent="0.25">
      <c r="A63" s="38"/>
      <c r="B63" s="12" t="s">
        <v>87</v>
      </c>
      <c r="C63" s="29">
        <v>1350</v>
      </c>
      <c r="D63" s="29" t="s">
        <v>42</v>
      </c>
      <c r="E63" s="30" t="s">
        <v>91</v>
      </c>
      <c r="F63" s="11"/>
      <c r="G63" s="28">
        <v>-1193098</v>
      </c>
      <c r="H63" s="15">
        <f t="shared" si="0"/>
        <v>14611011.069999997</v>
      </c>
      <c r="I63" s="39"/>
      <c r="J63" s="38"/>
      <c r="K63" s="38"/>
      <c r="L63" s="38"/>
      <c r="M63" s="38"/>
    </row>
    <row r="64" spans="1:13" s="11" customFormat="1" ht="18" customHeight="1" x14ac:dyDescent="0.25">
      <c r="A64" s="38"/>
      <c r="B64" s="12" t="s">
        <v>92</v>
      </c>
      <c r="C64" s="29">
        <v>1352</v>
      </c>
      <c r="D64" s="29" t="s">
        <v>93</v>
      </c>
      <c r="E64" s="30" t="s">
        <v>94</v>
      </c>
      <c r="G64" s="28">
        <v>-194700</v>
      </c>
      <c r="H64" s="15">
        <f t="shared" si="0"/>
        <v>14416311.069999997</v>
      </c>
      <c r="I64" s="33"/>
    </row>
    <row r="65" spans="2:9" s="11" customFormat="1" ht="33.75" customHeight="1" x14ac:dyDescent="0.25">
      <c r="B65" s="12" t="s">
        <v>92</v>
      </c>
      <c r="C65" s="29">
        <v>1354</v>
      </c>
      <c r="D65" s="29" t="s">
        <v>44</v>
      </c>
      <c r="E65" s="30" t="s">
        <v>46</v>
      </c>
      <c r="G65" s="28">
        <v>-359687.64</v>
      </c>
      <c r="H65" s="15">
        <f t="shared" si="0"/>
        <v>14056623.429999996</v>
      </c>
      <c r="I65" s="33"/>
    </row>
    <row r="66" spans="2:9" s="8" customFormat="1" x14ac:dyDescent="0.25">
      <c r="B66" s="12" t="s">
        <v>92</v>
      </c>
      <c r="C66" s="29">
        <v>1356</v>
      </c>
      <c r="D66" s="29" t="s">
        <v>47</v>
      </c>
      <c r="E66" s="30" t="s">
        <v>95</v>
      </c>
      <c r="F66" s="11"/>
      <c r="G66" s="28">
        <v>-359665.65</v>
      </c>
      <c r="H66" s="15">
        <f t="shared" si="0"/>
        <v>13696957.779999996</v>
      </c>
      <c r="I66" s="36"/>
    </row>
    <row r="67" spans="2:9" s="8" customFormat="1" x14ac:dyDescent="0.25">
      <c r="B67" s="12" t="s">
        <v>92</v>
      </c>
      <c r="C67" s="29">
        <v>1365</v>
      </c>
      <c r="D67" s="29" t="s">
        <v>93</v>
      </c>
      <c r="E67" s="30" t="s">
        <v>94</v>
      </c>
      <c r="F67" s="11"/>
      <c r="G67" s="28">
        <v>-696790</v>
      </c>
      <c r="H67" s="15">
        <f t="shared" si="0"/>
        <v>13000167.779999996</v>
      </c>
      <c r="I67" s="36"/>
    </row>
    <row r="68" spans="2:9" s="8" customFormat="1" x14ac:dyDescent="0.25">
      <c r="B68" s="12" t="s">
        <v>92</v>
      </c>
      <c r="C68" s="29">
        <v>1367</v>
      </c>
      <c r="D68" s="29" t="s">
        <v>9</v>
      </c>
      <c r="E68" s="30" t="s">
        <v>40</v>
      </c>
      <c r="F68" s="11"/>
      <c r="G68" s="28">
        <v>-95000</v>
      </c>
      <c r="H68" s="15">
        <f t="shared" si="0"/>
        <v>12905167.779999996</v>
      </c>
    </row>
    <row r="69" spans="2:9" s="8" customFormat="1" x14ac:dyDescent="0.25">
      <c r="B69" s="12" t="s">
        <v>92</v>
      </c>
      <c r="C69" s="29">
        <v>1367</v>
      </c>
      <c r="D69" s="29" t="s">
        <v>11</v>
      </c>
      <c r="E69" s="30" t="s">
        <v>40</v>
      </c>
      <c r="F69" s="11"/>
      <c r="G69" s="28">
        <v>-6735.5</v>
      </c>
      <c r="H69" s="15">
        <f t="shared" si="0"/>
        <v>12898432.279999996</v>
      </c>
    </row>
    <row r="70" spans="2:9" s="8" customFormat="1" x14ac:dyDescent="0.25">
      <c r="B70" s="12" t="s">
        <v>92</v>
      </c>
      <c r="C70" s="29">
        <v>1367</v>
      </c>
      <c r="D70" s="29" t="s">
        <v>10</v>
      </c>
      <c r="E70" s="30" t="s">
        <v>40</v>
      </c>
      <c r="F70" s="28"/>
      <c r="G70" s="28">
        <v>-6745</v>
      </c>
      <c r="H70" s="15">
        <f t="shared" si="0"/>
        <v>12891687.279999996</v>
      </c>
    </row>
    <row r="71" spans="2:9" s="8" customFormat="1" x14ac:dyDescent="0.25">
      <c r="B71" s="12" t="s">
        <v>92</v>
      </c>
      <c r="C71" s="29">
        <v>1367</v>
      </c>
      <c r="D71" s="29" t="s">
        <v>12</v>
      </c>
      <c r="E71" s="30" t="s">
        <v>40</v>
      </c>
      <c r="F71" s="28"/>
      <c r="G71" s="28">
        <v>-897.7</v>
      </c>
      <c r="H71" s="15">
        <f t="shared" si="0"/>
        <v>12890789.579999996</v>
      </c>
    </row>
    <row r="72" spans="2:9" s="8" customFormat="1" x14ac:dyDescent="0.25">
      <c r="B72" s="12" t="s">
        <v>92</v>
      </c>
      <c r="C72" s="13">
        <v>1369</v>
      </c>
      <c r="D72" s="29" t="s">
        <v>96</v>
      </c>
      <c r="E72" s="30" t="s">
        <v>40</v>
      </c>
      <c r="F72" s="15"/>
      <c r="G72" s="15">
        <v>-102000</v>
      </c>
      <c r="H72" s="15">
        <f t="shared" si="0"/>
        <v>12788789.579999996</v>
      </c>
    </row>
    <row r="73" spans="2:9" s="8" customFormat="1" x14ac:dyDescent="0.25">
      <c r="B73" s="12" t="s">
        <v>97</v>
      </c>
      <c r="C73" s="13">
        <v>1375</v>
      </c>
      <c r="D73" s="29" t="s">
        <v>98</v>
      </c>
      <c r="E73" s="30" t="s">
        <v>40</v>
      </c>
      <c r="F73" s="15"/>
      <c r="G73" s="15">
        <v>-170000</v>
      </c>
      <c r="H73" s="15">
        <f t="shared" si="0"/>
        <v>12618789.579999996</v>
      </c>
    </row>
    <row r="74" spans="2:9" x14ac:dyDescent="0.25">
      <c r="B74" s="12" t="s">
        <v>97</v>
      </c>
      <c r="C74" s="13">
        <v>1375</v>
      </c>
      <c r="D74" s="29" t="s">
        <v>55</v>
      </c>
      <c r="E74" s="30" t="s">
        <v>40</v>
      </c>
      <c r="F74" s="15"/>
      <c r="G74" s="15">
        <v>-3540</v>
      </c>
      <c r="H74" s="15">
        <f t="shared" si="0"/>
        <v>12615249.579999996</v>
      </c>
    </row>
    <row r="75" spans="2:9" x14ac:dyDescent="0.25">
      <c r="B75" s="12" t="s">
        <v>97</v>
      </c>
      <c r="C75" s="13">
        <v>1375</v>
      </c>
      <c r="D75" s="29" t="s">
        <v>99</v>
      </c>
      <c r="E75" s="30" t="s">
        <v>40</v>
      </c>
      <c r="F75" s="15"/>
      <c r="G75" s="15">
        <v>-13000</v>
      </c>
      <c r="H75" s="15">
        <f t="shared" si="0"/>
        <v>12602249.579999996</v>
      </c>
    </row>
    <row r="76" spans="2:9" x14ac:dyDescent="0.25">
      <c r="B76" s="12" t="s">
        <v>97</v>
      </c>
      <c r="C76" s="13">
        <v>1375</v>
      </c>
      <c r="D76" s="29" t="s">
        <v>98</v>
      </c>
      <c r="E76" s="30" t="s">
        <v>40</v>
      </c>
      <c r="F76" s="15"/>
      <c r="G76" s="15">
        <v>-18800</v>
      </c>
      <c r="H76" s="15">
        <f t="shared" si="0"/>
        <v>12583449.579999996</v>
      </c>
    </row>
    <row r="77" spans="2:9" x14ac:dyDescent="0.25">
      <c r="B77" s="12" t="s">
        <v>97</v>
      </c>
      <c r="C77" s="13">
        <v>1377</v>
      </c>
      <c r="D77" s="29" t="s">
        <v>100</v>
      </c>
      <c r="E77" s="30" t="s">
        <v>40</v>
      </c>
      <c r="F77" s="15"/>
      <c r="G77" s="15">
        <v>-3711316.5</v>
      </c>
      <c r="H77" s="15">
        <f t="shared" si="0"/>
        <v>8872133.0799999963</v>
      </c>
    </row>
    <row r="78" spans="2:9" x14ac:dyDescent="0.25">
      <c r="B78" s="12" t="s">
        <v>97</v>
      </c>
      <c r="C78" s="13">
        <v>1379</v>
      </c>
      <c r="D78" s="29" t="s">
        <v>100</v>
      </c>
      <c r="E78" s="30" t="s">
        <v>40</v>
      </c>
      <c r="F78" s="15"/>
      <c r="G78" s="15">
        <v>-214097.4</v>
      </c>
      <c r="H78" s="15">
        <f t="shared" si="0"/>
        <v>8658035.679999996</v>
      </c>
    </row>
    <row r="79" spans="2:9" ht="18" customHeight="1" x14ac:dyDescent="0.25">
      <c r="B79" s="12"/>
      <c r="C79" s="13"/>
      <c r="D79" s="29"/>
      <c r="E79" s="30" t="s">
        <v>48</v>
      </c>
      <c r="F79" s="28"/>
      <c r="G79" s="28">
        <v>-325</v>
      </c>
      <c r="H79" s="15">
        <f t="shared" si="0"/>
        <v>8657710.679999996</v>
      </c>
    </row>
    <row r="80" spans="2:9" x14ac:dyDescent="0.25">
      <c r="B80" s="12"/>
      <c r="C80" s="13"/>
      <c r="D80" s="29"/>
      <c r="E80" s="30"/>
      <c r="F80" s="28"/>
      <c r="G80" s="28"/>
      <c r="H80" s="15">
        <f t="shared" ref="H80:H83" si="1">+H79+F80+G80</f>
        <v>8657710.679999996</v>
      </c>
    </row>
    <row r="81" spans="2:8" ht="15" customHeight="1" x14ac:dyDescent="0.25">
      <c r="B81" s="12"/>
      <c r="C81" s="13"/>
      <c r="D81" s="29"/>
      <c r="E81" s="30"/>
      <c r="F81" s="28"/>
      <c r="G81" s="28"/>
      <c r="H81" s="15">
        <f t="shared" si="1"/>
        <v>8657710.679999996</v>
      </c>
    </row>
    <row r="82" spans="2:8" x14ac:dyDescent="0.25">
      <c r="B82" s="12"/>
      <c r="C82" s="29"/>
      <c r="D82" s="29"/>
      <c r="E82" s="30"/>
      <c r="F82" s="28"/>
      <c r="G82" s="28"/>
      <c r="H82" s="15">
        <f t="shared" si="1"/>
        <v>8657710.679999996</v>
      </c>
    </row>
    <row r="83" spans="2:8" x14ac:dyDescent="0.25">
      <c r="B83" s="12"/>
      <c r="C83" s="29"/>
      <c r="D83" s="29"/>
      <c r="E83" s="45"/>
      <c r="F83" s="28"/>
      <c r="G83" s="15"/>
      <c r="H83" s="15">
        <f t="shared" si="1"/>
        <v>8657710.679999996</v>
      </c>
    </row>
    <row r="84" spans="2:8" x14ac:dyDescent="0.25">
      <c r="B84" s="47" t="s">
        <v>32</v>
      </c>
      <c r="C84" s="48"/>
      <c r="D84" s="48"/>
      <c r="E84" s="49"/>
      <c r="F84" s="16">
        <f>SUM(F15:F83)</f>
        <v>6784664.3300000001</v>
      </c>
      <c r="G84" s="16">
        <f>SUM(G15:G83)</f>
        <v>-15559507.649999999</v>
      </c>
      <c r="H84" s="16">
        <f>SUM(F84:G84)</f>
        <v>-8774843.3199999984</v>
      </c>
    </row>
    <row r="85" spans="2:8" ht="22.5" customHeight="1" x14ac:dyDescent="0.25">
      <c r="B85" s="12">
        <v>45107</v>
      </c>
      <c r="C85" s="13"/>
      <c r="D85" s="13">
        <v>4</v>
      </c>
      <c r="E85" s="17" t="s">
        <v>13</v>
      </c>
      <c r="F85" s="18">
        <v>0</v>
      </c>
      <c r="G85" s="18">
        <v>0</v>
      </c>
      <c r="H85" s="19">
        <f>+H84+F85+G85</f>
        <v>-8774843.3199999984</v>
      </c>
    </row>
    <row r="86" spans="2:8" ht="21" customHeight="1" x14ac:dyDescent="0.25">
      <c r="B86" s="12">
        <v>45107</v>
      </c>
      <c r="C86" s="13"/>
      <c r="D86" s="13" t="s">
        <v>14</v>
      </c>
      <c r="E86" s="20" t="s">
        <v>15</v>
      </c>
      <c r="F86" s="18"/>
      <c r="G86" s="18"/>
      <c r="H86" s="19">
        <f t="shared" ref="H86:H93" si="2">+H85+F86+G86</f>
        <v>-8774843.3199999984</v>
      </c>
    </row>
    <row r="87" spans="2:8" ht="31.5" x14ac:dyDescent="0.25">
      <c r="B87" s="12">
        <v>45107</v>
      </c>
      <c r="C87" s="13"/>
      <c r="D87" s="13" t="s">
        <v>16</v>
      </c>
      <c r="E87" s="21" t="s">
        <v>17</v>
      </c>
      <c r="F87" s="22"/>
      <c r="G87" s="22">
        <v>0</v>
      </c>
      <c r="H87" s="19">
        <f t="shared" si="2"/>
        <v>-8774843.3199999984</v>
      </c>
    </row>
    <row r="88" spans="2:8" ht="31.5" x14ac:dyDescent="0.25">
      <c r="B88" s="12">
        <v>45107</v>
      </c>
      <c r="C88" s="13"/>
      <c r="D88" s="13" t="s">
        <v>18</v>
      </c>
      <c r="E88" s="21" t="s">
        <v>19</v>
      </c>
      <c r="F88" s="22">
        <v>0</v>
      </c>
      <c r="G88" s="22">
        <v>0</v>
      </c>
      <c r="H88" s="19">
        <f t="shared" si="2"/>
        <v>-8774843.3199999984</v>
      </c>
    </row>
    <row r="89" spans="2:8" x14ac:dyDescent="0.25">
      <c r="B89" s="12">
        <v>45107</v>
      </c>
      <c r="C89" s="13"/>
      <c r="D89" s="13" t="s">
        <v>20</v>
      </c>
      <c r="E89" s="20" t="s">
        <v>21</v>
      </c>
      <c r="F89" s="18">
        <v>2349004</v>
      </c>
      <c r="G89" s="18"/>
      <c r="H89" s="19">
        <f t="shared" si="2"/>
        <v>-6425839.3199999984</v>
      </c>
    </row>
    <row r="90" spans="2:8" x14ac:dyDescent="0.25">
      <c r="B90" s="12">
        <v>45107</v>
      </c>
      <c r="C90" s="13"/>
      <c r="D90" s="13" t="s">
        <v>22</v>
      </c>
      <c r="E90" s="21" t="s">
        <v>23</v>
      </c>
      <c r="F90" s="22"/>
      <c r="G90" s="22">
        <v>0</v>
      </c>
      <c r="H90" s="19">
        <f t="shared" si="2"/>
        <v>-6425839.3199999984</v>
      </c>
    </row>
    <row r="91" spans="2:8" x14ac:dyDescent="0.25">
      <c r="B91" s="12">
        <v>45107</v>
      </c>
      <c r="C91" s="13"/>
      <c r="D91" s="13" t="s">
        <v>24</v>
      </c>
      <c r="E91" s="21" t="s">
        <v>25</v>
      </c>
      <c r="F91" s="22"/>
      <c r="G91" s="22">
        <v>0</v>
      </c>
      <c r="H91" s="19">
        <f t="shared" si="2"/>
        <v>-6425839.3199999984</v>
      </c>
    </row>
    <row r="92" spans="2:8" x14ac:dyDescent="0.25">
      <c r="B92" s="12">
        <v>45107</v>
      </c>
      <c r="C92" s="13"/>
      <c r="D92" s="13" t="s">
        <v>26</v>
      </c>
      <c r="E92" s="20" t="s">
        <v>27</v>
      </c>
      <c r="F92" s="18">
        <v>0</v>
      </c>
      <c r="G92" s="18">
        <v>0</v>
      </c>
      <c r="H92" s="19">
        <f t="shared" si="2"/>
        <v>-6425839.3199999984</v>
      </c>
    </row>
    <row r="93" spans="2:8" x14ac:dyDescent="0.25">
      <c r="B93" s="12">
        <v>45107</v>
      </c>
      <c r="C93" s="13"/>
      <c r="D93" s="13" t="s">
        <v>28</v>
      </c>
      <c r="E93" s="21" t="s">
        <v>29</v>
      </c>
      <c r="F93" s="22">
        <v>0</v>
      </c>
      <c r="G93" s="22">
        <v>0</v>
      </c>
      <c r="H93" s="19">
        <f t="shared" si="2"/>
        <v>-6425839.3199999984</v>
      </c>
    </row>
    <row r="94" spans="2:8" x14ac:dyDescent="0.25">
      <c r="B94" s="23"/>
      <c r="C94" s="23"/>
      <c r="D94" s="23"/>
      <c r="E94" s="24" t="s">
        <v>30</v>
      </c>
      <c r="F94" s="25">
        <v>0</v>
      </c>
      <c r="G94" s="25">
        <v>0</v>
      </c>
      <c r="H94" s="26">
        <f>+H93</f>
        <v>-6425839.3199999984</v>
      </c>
    </row>
    <row r="95" spans="2:8" x14ac:dyDescent="0.25">
      <c r="B95" s="50" t="s">
        <v>31</v>
      </c>
      <c r="C95" s="51"/>
      <c r="D95" s="51"/>
      <c r="E95" s="52"/>
      <c r="F95" s="27">
        <f>SUM(F15:F83)</f>
        <v>6784664.3300000001</v>
      </c>
      <c r="G95" s="27">
        <f>SUM(G17:G83)</f>
        <v>-15559507.649999999</v>
      </c>
      <c r="H95" s="44">
        <f>$H83</f>
        <v>8657710.679999996</v>
      </c>
    </row>
    <row r="101" spans="3:4" x14ac:dyDescent="0.25">
      <c r="C101" s="46" t="s">
        <v>101</v>
      </c>
      <c r="D101"/>
    </row>
    <row r="102" spans="3:4" x14ac:dyDescent="0.25">
      <c r="C102" s="46" t="s">
        <v>102</v>
      </c>
      <c r="D102"/>
    </row>
  </sheetData>
  <mergeCells count="11">
    <mergeCell ref="B84:E84"/>
    <mergeCell ref="B95:E95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5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2024-01-10T16:35:59Z</cp:lastPrinted>
  <dcterms:created xsi:type="dcterms:W3CDTF">2022-04-04T13:01:07Z</dcterms:created>
  <dcterms:modified xsi:type="dcterms:W3CDTF">2024-01-10T16:41:48Z</dcterms:modified>
</cp:coreProperties>
</file>