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julio\abiertos\"/>
    </mc:Choice>
  </mc:AlternateContent>
  <bookViews>
    <workbookView xWindow="0" yWindow="0" windowWidth="28800" windowHeight="11700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H15" i="1" l="1"/>
  <c r="H16" i="1" s="1"/>
  <c r="H17" i="1" s="1"/>
  <c r="H18" i="1" l="1"/>
  <c r="H19" i="1" s="1"/>
  <c r="H20" i="1" s="1"/>
  <c r="H21" i="1" s="1"/>
  <c r="H22" i="1" s="1"/>
  <c r="H23" i="1" s="1"/>
  <c r="H24" i="1" l="1"/>
  <c r="H25" i="1" s="1"/>
  <c r="H26" i="1" s="1"/>
  <c r="F74" i="1"/>
  <c r="H74" i="1" s="1"/>
  <c r="H27" i="1" l="1"/>
  <c r="H28" i="1" s="1"/>
  <c r="H29" i="1" s="1"/>
  <c r="H30" i="1" s="1"/>
  <c r="H31" i="1" s="1"/>
  <c r="H32" i="1" s="1"/>
  <c r="G85" i="1"/>
  <c r="F85" i="1"/>
  <c r="H33" i="1" l="1"/>
  <c r="H34" i="1" s="1"/>
  <c r="H35" i="1" s="1"/>
  <c r="H36" i="1" s="1"/>
  <c r="H85" i="1"/>
  <c r="H37" i="1" l="1"/>
  <c r="H38" i="1" s="1"/>
  <c r="H39" i="1" s="1"/>
  <c r="H40" i="1" s="1"/>
  <c r="H41" i="1" s="1"/>
  <c r="H75" i="1"/>
  <c r="H76" i="1" s="1"/>
  <c r="H77" i="1" s="1"/>
  <c r="H78" i="1" s="1"/>
  <c r="H79" i="1" s="1"/>
  <c r="H80" i="1" s="1"/>
  <c r="H81" i="1" s="1"/>
  <c r="H82" i="1" s="1"/>
  <c r="H83" i="1" s="1"/>
  <c r="H84" i="1" s="1"/>
  <c r="H42" i="1" l="1"/>
  <c r="H43" i="1" s="1"/>
  <c r="H44" i="1" s="1"/>
  <c r="H45" i="1" s="1"/>
  <c r="H46" i="1" s="1"/>
  <c r="H47" i="1" s="1"/>
  <c r="H48" i="1" l="1"/>
  <c r="H49" i="1" s="1"/>
  <c r="H50" i="1" s="1"/>
  <c r="H51" i="1" l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l="1"/>
</calcChain>
</file>

<file path=xl/sharedStrings.xml><?xml version="1.0" encoding="utf-8"?>
<sst xmlns="http://schemas.openxmlformats.org/spreadsheetml/2006/main" count="142" uniqueCount="99">
  <si>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</si>
  <si>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</si>
  <si>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</si>
  <si>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</si>
  <si>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</si>
  <si>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</si>
  <si>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</si>
  <si>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</si>
  <si>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</si>
  <si>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</si>
  <si>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</si>
  <si>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</si>
  <si>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</si>
  <si>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</si>
  <si>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</si>
  <si>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</si>
  <si>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</si>
  <si>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</si>
  <si>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</si>
  <si>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</si>
  <si>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</si>
  <si>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</si>
  <si>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</si>
  <si>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</si>
  <si>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</si>
  <si>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</si>
  <si>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</si>
  <si>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</si>
  <si>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</si>
  <si>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</si>
  <si>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</si>
  <si>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</si>
  <si>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</si>
  <si>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</si>
  <si>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</si>
  <si>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</si>
  <si>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</si>
  <si>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</si>
  <si>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</si>
  <si>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</si>
  <si>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</si>
  <si>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</si>
  <si>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2.1.2.2.05</t>
  </si>
  <si>
    <t>ACUARIO NACIONAL</t>
  </si>
  <si>
    <t>2.1.1.2.09</t>
  </si>
  <si>
    <t>2.2.1.3.01</t>
  </si>
  <si>
    <t>2.2.1.5.01</t>
  </si>
  <si>
    <t>2.3.1.1.01</t>
  </si>
  <si>
    <t xml:space="preserve">GRUPO ALASKA </t>
  </si>
  <si>
    <t>INVERSIONES MATEO &amp; GALVEZ SRL</t>
  </si>
  <si>
    <t>2.2.6.3.01</t>
  </si>
  <si>
    <t>SEGURO NACIONAL DE SALUD</t>
  </si>
  <si>
    <t>2.2.7.2.08</t>
  </si>
  <si>
    <t>REFRI ELECTRIC REYNOSO GIL EIRL</t>
  </si>
  <si>
    <t>ALTICE DOMINICANA</t>
  </si>
  <si>
    <t>2.2.1.6.01</t>
  </si>
  <si>
    <t xml:space="preserve">SUPLIDORA LAH </t>
  </si>
  <si>
    <t xml:space="preserve">COMISION BANCARIA </t>
  </si>
  <si>
    <t>2.2.7.2.06</t>
  </si>
  <si>
    <t>2.2.1.7.01</t>
  </si>
  <si>
    <t xml:space="preserve">COMPAÑÍA DOMINICANA DE SEGUROS </t>
  </si>
  <si>
    <t>2.1.1.3.01</t>
  </si>
  <si>
    <t>2.3.3.2.01</t>
  </si>
  <si>
    <t xml:space="preserve">LOLA 5 MULTISERVI CES  </t>
  </si>
  <si>
    <t>2.3.9.5.01</t>
  </si>
  <si>
    <t>2.2.2.1.01</t>
  </si>
  <si>
    <t>SALVADOR ROSARIO SANTOS</t>
  </si>
  <si>
    <t>2.2.8.7.05</t>
  </si>
  <si>
    <t>MALLOL IT CONSULTING EIRL</t>
  </si>
  <si>
    <t>2.2.8.7.06</t>
  </si>
  <si>
    <t>CORPORACION DEL ACUEDUCTO Y ALCANTARILLADO DE SANTO DOMINGO</t>
  </si>
  <si>
    <t>PROVIMERCAX HENRIQUEZ</t>
  </si>
  <si>
    <t>KEISY JOSE MERCADO</t>
  </si>
  <si>
    <t>2.3.2.3.01</t>
  </si>
  <si>
    <t>AROMAS JT</t>
  </si>
  <si>
    <t>2.3.7.2.06</t>
  </si>
  <si>
    <t>2.3.6.3.04</t>
  </si>
  <si>
    <t>KAPEMEO COMERCIAL</t>
  </si>
  <si>
    <t>12/07/203</t>
  </si>
  <si>
    <t>2.3.2.2.01</t>
  </si>
  <si>
    <t>EMPRESA DISTRIBUIDORA DE ELECTRICIDAD DEL ESTE</t>
  </si>
  <si>
    <t>2.2.8.7.01</t>
  </si>
  <si>
    <t>ALPHA CONSULTING</t>
  </si>
  <si>
    <t>INSTITUTO DE AYUDA AL SORDO SANTA ROSA</t>
  </si>
  <si>
    <t>2.3.9.8.01</t>
  </si>
  <si>
    <t>2.3.9.1.01</t>
  </si>
  <si>
    <t>DISTRIBUIDORA DELGADO</t>
  </si>
  <si>
    <t>2.3.9.9.05</t>
  </si>
  <si>
    <t>2.3.7.2.99</t>
  </si>
  <si>
    <t>AYDEE CATERING Y EVENTOS</t>
  </si>
  <si>
    <t>2.2.8.5.03</t>
  </si>
  <si>
    <t>SUMINISTROS GUIPAK</t>
  </si>
  <si>
    <t>Ingresos - Egresos - Julio 2023</t>
  </si>
  <si>
    <t>Fuente: SIGEF</t>
  </si>
  <si>
    <t>Fecha de registro: hasta el 31 de Diciembre 2023.</t>
  </si>
  <si>
    <t>Fecha de imputación: hasta el 31 de Diciembre 2023.</t>
  </si>
  <si>
    <t>Elaborado Por;</t>
  </si>
  <si>
    <t>Diana Mejia</t>
  </si>
  <si>
    <t xml:space="preserve">Enc. Div. 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</si>
</sst>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/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571501</xdr:colOff>
      <xdr:row>1</xdr:row>
      <xdr:rowOff>0</xdr:rowOff>
    </xdr:from>
    <xdr:to>
      <xdr:col>4</xdr:col>
      <xdr:colOff>3441247</xdr:colOff>
      <xdr:row>8</xdr:row>
      <xdr:rowOff>216807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608" y="204107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98"/>
  <sheetViews>
    <sheetView showGridLines="0" tabSelected="1" topLeftCell="A67" zoomScale="70" zoomScaleNormal="70" workbookViewId="0">
      <selection activeCell="A64" sqref="A64:XFD6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6" spans="1:10" ht="18" customHeight="1" x14ac:dyDescent="0.25"/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ht="23.25" customHeight="1" x14ac:dyDescent="0.25">
      <c r="A9" s="4"/>
      <c r="B9" s="51"/>
      <c r="C9" s="51"/>
      <c r="D9" s="51"/>
      <c r="E9" s="51"/>
      <c r="F9" s="51"/>
      <c r="G9" s="51"/>
      <c r="H9" s="51"/>
    </row>
    <row r="10" spans="1:10" s="5" customFormat="1" ht="20.25" x14ac:dyDescent="0.3">
      <c r="A10" s="4"/>
      <c r="B10" s="52" t="s">
        <v>92</v>
      </c>
      <c r="C10" s="52"/>
      <c r="D10" s="52"/>
      <c r="E10" s="52"/>
      <c r="F10" s="52"/>
      <c r="G10" s="52"/>
      <c r="H10" s="52"/>
    </row>
    <row r="11" spans="1:10" s="7" customFormat="1" x14ac:dyDescent="0.25">
      <c r="A11" s="6"/>
      <c r="B11" s="51" t="s">
        <v>0</v>
      </c>
      <c r="C11" s="51"/>
      <c r="D11" s="51"/>
      <c r="E11" s="51"/>
      <c r="F11" s="51"/>
      <c r="G11" s="51"/>
      <c r="H11" s="51"/>
    </row>
    <row r="12" spans="1:10" s="7" customFormat="1" ht="24.75" customHeight="1" x14ac:dyDescent="0.3">
      <c r="A12" s="6"/>
      <c r="B12" s="52" t="s">
        <v>35</v>
      </c>
      <c r="C12" s="52"/>
      <c r="D12" s="52"/>
      <c r="E12" s="52"/>
      <c r="F12" s="52"/>
      <c r="G12" s="52"/>
      <c r="H12" s="52"/>
      <c r="I12" s="39"/>
    </row>
    <row r="13" spans="1:10" x14ac:dyDescent="0.25">
      <c r="A13" s="8"/>
      <c r="B13" s="53" t="s">
        <v>1</v>
      </c>
      <c r="C13" s="53" t="s">
        <v>2</v>
      </c>
      <c r="D13" s="53" t="s">
        <v>3</v>
      </c>
      <c r="E13" s="9" t="s">
        <v>4</v>
      </c>
      <c r="F13" s="53" t="s">
        <v>5</v>
      </c>
      <c r="G13" s="55" t="s">
        <v>6</v>
      </c>
      <c r="H13" s="9" t="s">
        <v>7</v>
      </c>
    </row>
    <row r="14" spans="1:10" ht="28.5" customHeight="1" x14ac:dyDescent="0.25">
      <c r="A14" s="8"/>
      <c r="B14" s="54"/>
      <c r="C14" s="54"/>
      <c r="D14" s="54"/>
      <c r="E14" s="11" t="s">
        <v>8</v>
      </c>
      <c r="F14" s="54"/>
      <c r="G14" s="56"/>
      <c r="H14" s="42">
        <v>17701143</v>
      </c>
      <c r="I14" s="41"/>
      <c r="J14" s="38"/>
    </row>
    <row r="15" spans="1:10" s="12" customFormat="1" ht="18" customHeight="1" x14ac:dyDescent="0.25">
      <c r="B15" s="13">
        <v>45128</v>
      </c>
      <c r="C15" s="14">
        <v>5148</v>
      </c>
      <c r="D15" s="14" t="s">
        <v>36</v>
      </c>
      <c r="E15" s="15" t="s">
        <v>37</v>
      </c>
      <c r="F15" s="16">
        <v>833333.33</v>
      </c>
      <c r="G15" s="16"/>
      <c r="H15" s="16">
        <f>+H14+F15+G15</f>
        <v>18534476.329999998</v>
      </c>
      <c r="I15" s="40"/>
    </row>
    <row r="16" spans="1:10" s="12" customFormat="1" ht="18" customHeight="1" x14ac:dyDescent="0.25">
      <c r="B16" s="13">
        <v>45128</v>
      </c>
      <c r="C16" s="14">
        <v>5132</v>
      </c>
      <c r="D16" s="14" t="s">
        <v>9</v>
      </c>
      <c r="E16" s="15" t="s">
        <v>38</v>
      </c>
      <c r="F16" s="16">
        <v>4970833.33</v>
      </c>
      <c r="G16" s="16"/>
      <c r="H16" s="16">
        <f t="shared" ref="H16:H68" si="0">+H15+F16+G16</f>
        <v>23505309.659999996</v>
      </c>
      <c r="I16" s="40"/>
    </row>
    <row r="17" spans="2:9" s="12" customFormat="1" ht="18" customHeight="1" x14ac:dyDescent="0.25">
      <c r="B17" s="13"/>
      <c r="C17" s="36" t="s">
        <v>41</v>
      </c>
      <c r="D17" s="36" t="s">
        <v>39</v>
      </c>
      <c r="E17" s="37" t="s">
        <v>40</v>
      </c>
      <c r="F17" s="35">
        <v>2905631</v>
      </c>
      <c r="G17" s="35"/>
      <c r="H17" s="16">
        <f t="shared" si="0"/>
        <v>26410940.659999996</v>
      </c>
      <c r="I17" s="40"/>
    </row>
    <row r="18" spans="2:9" s="12" customFormat="1" x14ac:dyDescent="0.25">
      <c r="B18" s="13">
        <v>45110</v>
      </c>
      <c r="C18" s="36">
        <v>574</v>
      </c>
      <c r="D18" s="36" t="s">
        <v>50</v>
      </c>
      <c r="E18" s="37" t="s">
        <v>60</v>
      </c>
      <c r="F18" s="35"/>
      <c r="G18" s="35">
        <v>-26100</v>
      </c>
      <c r="H18" s="16">
        <f t="shared" si="0"/>
        <v>26384840.659999996</v>
      </c>
      <c r="I18" s="40"/>
    </row>
    <row r="19" spans="2:9" s="12" customFormat="1" ht="18" customHeight="1" x14ac:dyDescent="0.25">
      <c r="B19" s="13">
        <v>45111</v>
      </c>
      <c r="C19" s="36">
        <v>581</v>
      </c>
      <c r="D19" s="36" t="s">
        <v>67</v>
      </c>
      <c r="E19" s="37" t="s">
        <v>68</v>
      </c>
      <c r="F19" s="35"/>
      <c r="G19" s="35">
        <v>-86140</v>
      </c>
      <c r="H19" s="16">
        <f t="shared" si="0"/>
        <v>26298700.659999996</v>
      </c>
      <c r="I19" s="40"/>
    </row>
    <row r="20" spans="2:9" s="12" customFormat="1" ht="18" customHeight="1" x14ac:dyDescent="0.25">
      <c r="B20" s="13">
        <v>45112</v>
      </c>
      <c r="C20" s="36">
        <v>590</v>
      </c>
      <c r="D20" s="36" t="s">
        <v>69</v>
      </c>
      <c r="E20" s="37" t="s">
        <v>49</v>
      </c>
      <c r="F20" s="35"/>
      <c r="G20" s="35">
        <v>-350000</v>
      </c>
      <c r="H20" s="16">
        <f t="shared" si="0"/>
        <v>25948700.659999996</v>
      </c>
      <c r="I20" s="40"/>
    </row>
    <row r="21" spans="2:9" s="12" customFormat="1" ht="18" customHeight="1" x14ac:dyDescent="0.25">
      <c r="B21" s="13">
        <v>45114</v>
      </c>
      <c r="C21" s="36">
        <v>599</v>
      </c>
      <c r="D21" s="36" t="s">
        <v>52</v>
      </c>
      <c r="E21" s="37" t="s">
        <v>53</v>
      </c>
      <c r="F21" s="35"/>
      <c r="G21" s="35">
        <v>-45000</v>
      </c>
      <c r="H21" s="16">
        <f t="shared" si="0"/>
        <v>25903700.659999996</v>
      </c>
      <c r="I21" s="40"/>
    </row>
    <row r="22" spans="2:9" s="12" customFormat="1" ht="35.25" customHeight="1" x14ac:dyDescent="0.25">
      <c r="B22" s="13">
        <v>45114</v>
      </c>
      <c r="C22" s="36">
        <v>601</v>
      </c>
      <c r="D22" s="36" t="s">
        <v>59</v>
      </c>
      <c r="E22" s="37" t="s">
        <v>70</v>
      </c>
      <c r="F22" s="35"/>
      <c r="G22" s="35">
        <v>-6682</v>
      </c>
      <c r="H22" s="16">
        <f t="shared" si="0"/>
        <v>25897018.659999996</v>
      </c>
      <c r="I22" s="40"/>
    </row>
    <row r="23" spans="2:9" s="12" customFormat="1" ht="22.5" customHeight="1" x14ac:dyDescent="0.25">
      <c r="B23" s="13">
        <v>45117</v>
      </c>
      <c r="C23" s="36">
        <v>604</v>
      </c>
      <c r="D23" s="36" t="s">
        <v>65</v>
      </c>
      <c r="E23" s="37" t="s">
        <v>66</v>
      </c>
      <c r="F23" s="35"/>
      <c r="G23" s="35">
        <v>-29500</v>
      </c>
      <c r="H23" s="16">
        <f t="shared" si="0"/>
        <v>25867518.659999996</v>
      </c>
      <c r="I23" s="40"/>
    </row>
    <row r="24" spans="2:9" s="12" customFormat="1" ht="20.25" customHeight="1" x14ac:dyDescent="0.25">
      <c r="B24" s="13">
        <v>45117</v>
      </c>
      <c r="C24" s="36">
        <v>607</v>
      </c>
      <c r="D24" s="36" t="s">
        <v>47</v>
      </c>
      <c r="E24" s="37" t="s">
        <v>71</v>
      </c>
      <c r="F24" s="35"/>
      <c r="G24" s="35">
        <v>-85175.03</v>
      </c>
      <c r="H24" s="16">
        <f t="shared" si="0"/>
        <v>25782343.629999995</v>
      </c>
      <c r="I24" s="40"/>
    </row>
    <row r="25" spans="2:9" s="12" customFormat="1" ht="20.25" customHeight="1" x14ac:dyDescent="0.25">
      <c r="B25" s="13">
        <v>45117</v>
      </c>
      <c r="C25" s="36">
        <v>609</v>
      </c>
      <c r="D25" s="36" t="s">
        <v>47</v>
      </c>
      <c r="E25" s="37" t="s">
        <v>72</v>
      </c>
      <c r="F25" s="35"/>
      <c r="G25" s="35">
        <v>-225000</v>
      </c>
      <c r="H25" s="16">
        <f t="shared" si="0"/>
        <v>25557343.629999995</v>
      </c>
      <c r="I25" s="40"/>
    </row>
    <row r="26" spans="2:9" s="12" customFormat="1" ht="20.25" customHeight="1" x14ac:dyDescent="0.25">
      <c r="B26" s="13">
        <v>45117</v>
      </c>
      <c r="C26" s="36">
        <v>611</v>
      </c>
      <c r="D26" s="36" t="s">
        <v>73</v>
      </c>
      <c r="E26" s="37" t="s">
        <v>74</v>
      </c>
      <c r="F26" s="35"/>
      <c r="G26" s="35">
        <v>-352123.8</v>
      </c>
      <c r="H26" s="16">
        <f t="shared" si="0"/>
        <v>25205219.829999994</v>
      </c>
      <c r="I26" s="40"/>
    </row>
    <row r="27" spans="2:9" s="12" customFormat="1" ht="20.25" customHeight="1" x14ac:dyDescent="0.25">
      <c r="B27" s="13">
        <v>45117</v>
      </c>
      <c r="C27" s="36">
        <v>613</v>
      </c>
      <c r="D27" s="36" t="s">
        <v>75</v>
      </c>
      <c r="E27" s="37" t="s">
        <v>56</v>
      </c>
      <c r="F27" s="35"/>
      <c r="G27" s="35">
        <v>-174177.44</v>
      </c>
      <c r="H27" s="16">
        <f t="shared" si="0"/>
        <v>25031042.389999993</v>
      </c>
      <c r="I27" s="40"/>
    </row>
    <row r="28" spans="2:9" s="12" customFormat="1" ht="23.25" customHeight="1" x14ac:dyDescent="0.25">
      <c r="B28" s="13">
        <v>45117</v>
      </c>
      <c r="C28" s="36">
        <v>613</v>
      </c>
      <c r="D28" s="36" t="s">
        <v>76</v>
      </c>
      <c r="E28" s="37" t="s">
        <v>56</v>
      </c>
      <c r="F28" s="35"/>
      <c r="G28" s="35">
        <v>-16390.28</v>
      </c>
      <c r="H28" s="16">
        <f t="shared" si="0"/>
        <v>25014652.109999992</v>
      </c>
      <c r="I28" s="40"/>
    </row>
    <row r="29" spans="2:9" s="12" customFormat="1" ht="21" customHeight="1" x14ac:dyDescent="0.25">
      <c r="B29" s="13">
        <v>45117</v>
      </c>
      <c r="C29" s="36">
        <v>615</v>
      </c>
      <c r="D29" s="36" t="s">
        <v>58</v>
      </c>
      <c r="E29" s="37" t="s">
        <v>77</v>
      </c>
      <c r="F29" s="35"/>
      <c r="G29" s="35">
        <v>-198948</v>
      </c>
      <c r="H29" s="16">
        <f t="shared" si="0"/>
        <v>24815704.109999992</v>
      </c>
      <c r="I29" s="40"/>
    </row>
    <row r="30" spans="2:9" s="12" customFormat="1" ht="23.25" customHeight="1" x14ac:dyDescent="0.25">
      <c r="B30" s="13" t="s">
        <v>78</v>
      </c>
      <c r="C30" s="36">
        <v>618</v>
      </c>
      <c r="D30" s="36" t="s">
        <v>79</v>
      </c>
      <c r="E30" s="37" t="s">
        <v>63</v>
      </c>
      <c r="F30" s="35"/>
      <c r="G30" s="35">
        <v>-55389.2</v>
      </c>
      <c r="H30" s="16">
        <f t="shared" si="0"/>
        <v>24760314.909999993</v>
      </c>
      <c r="I30" s="40"/>
    </row>
    <row r="31" spans="2:9" s="12" customFormat="1" ht="18" customHeight="1" x14ac:dyDescent="0.25">
      <c r="B31" s="13">
        <v>45119</v>
      </c>
      <c r="C31" s="36">
        <v>618</v>
      </c>
      <c r="D31" s="36" t="s">
        <v>64</v>
      </c>
      <c r="E31" s="37" t="s">
        <v>63</v>
      </c>
      <c r="F31" s="35"/>
      <c r="G31" s="35">
        <v>-43353.2</v>
      </c>
      <c r="H31" s="16">
        <f t="shared" si="0"/>
        <v>24716961.709999993</v>
      </c>
      <c r="I31" s="40"/>
    </row>
    <row r="32" spans="2:9" s="12" customFormat="1" ht="39" customHeight="1" x14ac:dyDescent="0.25">
      <c r="B32" s="13">
        <v>45119</v>
      </c>
      <c r="C32" s="36">
        <v>628</v>
      </c>
      <c r="D32" s="36" t="s">
        <v>55</v>
      </c>
      <c r="E32" s="37" t="s">
        <v>80</v>
      </c>
      <c r="F32" s="35"/>
      <c r="G32" s="35">
        <v>-449546.87</v>
      </c>
      <c r="H32" s="16">
        <f t="shared" si="0"/>
        <v>24267414.839999992</v>
      </c>
      <c r="I32" s="40"/>
    </row>
    <row r="33" spans="2:9" s="12" customFormat="1" ht="18" customHeight="1" x14ac:dyDescent="0.25">
      <c r="B33" s="13">
        <v>45119</v>
      </c>
      <c r="C33" s="36">
        <v>630</v>
      </c>
      <c r="D33" s="36" t="s">
        <v>81</v>
      </c>
      <c r="E33" s="37" t="s">
        <v>82</v>
      </c>
      <c r="F33" s="35"/>
      <c r="G33" s="35">
        <v>-288392</v>
      </c>
      <c r="H33" s="16">
        <f t="shared" si="0"/>
        <v>23979022.839999992</v>
      </c>
      <c r="I33" s="40"/>
    </row>
    <row r="34" spans="2:9" s="12" customFormat="1" ht="21" customHeight="1" x14ac:dyDescent="0.25">
      <c r="B34" s="13">
        <v>45120</v>
      </c>
      <c r="C34" s="36">
        <v>633</v>
      </c>
      <c r="D34" s="36" t="s">
        <v>47</v>
      </c>
      <c r="E34" s="37" t="s">
        <v>48</v>
      </c>
      <c r="F34" s="35"/>
      <c r="G34" s="35">
        <v>-7875</v>
      </c>
      <c r="H34" s="16">
        <f t="shared" si="0"/>
        <v>23971147.839999992</v>
      </c>
      <c r="I34" s="40"/>
    </row>
    <row r="35" spans="2:9" s="12" customFormat="1" ht="22.5" customHeight="1" x14ac:dyDescent="0.25">
      <c r="B35" s="13">
        <v>45121</v>
      </c>
      <c r="C35" s="36">
        <v>635</v>
      </c>
      <c r="D35" s="36" t="s">
        <v>44</v>
      </c>
      <c r="E35" s="37" t="s">
        <v>43</v>
      </c>
      <c r="F35" s="35"/>
      <c r="G35" s="35">
        <v>-118000</v>
      </c>
      <c r="H35" s="16">
        <f t="shared" si="0"/>
        <v>23853147.839999992</v>
      </c>
      <c r="I35" s="40"/>
    </row>
    <row r="36" spans="2:9" s="12" customFormat="1" ht="22.5" customHeight="1" x14ac:dyDescent="0.25">
      <c r="B36" s="13">
        <v>45121</v>
      </c>
      <c r="C36" s="36">
        <v>635</v>
      </c>
      <c r="D36" s="36" t="s">
        <v>12</v>
      </c>
      <c r="E36" s="37" t="s">
        <v>43</v>
      </c>
      <c r="F36" s="35"/>
      <c r="G36" s="35">
        <v>-8366.2000000000007</v>
      </c>
      <c r="H36" s="16">
        <f t="shared" si="0"/>
        <v>23844781.639999993</v>
      </c>
      <c r="I36" s="40"/>
    </row>
    <row r="37" spans="2:9" s="12" customFormat="1" ht="18" customHeight="1" x14ac:dyDescent="0.25">
      <c r="B37" s="13">
        <v>45121</v>
      </c>
      <c r="C37" s="36">
        <v>635</v>
      </c>
      <c r="D37" s="36" t="s">
        <v>11</v>
      </c>
      <c r="E37" s="37" t="s">
        <v>43</v>
      </c>
      <c r="F37" s="35"/>
      <c r="G37" s="35">
        <v>-8378</v>
      </c>
      <c r="H37" s="16">
        <f t="shared" si="0"/>
        <v>23836403.639999993</v>
      </c>
      <c r="I37" s="40"/>
    </row>
    <row r="38" spans="2:9" s="12" customFormat="1" ht="18.75" customHeight="1" x14ac:dyDescent="0.25">
      <c r="B38" s="13">
        <v>45121</v>
      </c>
      <c r="C38" s="36">
        <v>635</v>
      </c>
      <c r="D38" s="36" t="s">
        <v>13</v>
      </c>
      <c r="E38" s="37" t="s">
        <v>43</v>
      </c>
      <c r="F38" s="35"/>
      <c r="G38" s="35">
        <v>-1416</v>
      </c>
      <c r="H38" s="16">
        <f t="shared" si="0"/>
        <v>23834987.639999993</v>
      </c>
      <c r="I38" s="40"/>
    </row>
    <row r="39" spans="2:9" s="12" customFormat="1" ht="22.5" customHeight="1" x14ac:dyDescent="0.25">
      <c r="B39" s="13">
        <v>45121</v>
      </c>
      <c r="C39" s="36">
        <v>637</v>
      </c>
      <c r="D39" s="36" t="s">
        <v>10</v>
      </c>
      <c r="E39" s="37" t="s">
        <v>43</v>
      </c>
      <c r="F39" s="35"/>
      <c r="G39" s="35">
        <v>-3091875</v>
      </c>
      <c r="H39" s="16">
        <f t="shared" si="0"/>
        <v>20743112.639999993</v>
      </c>
      <c r="I39" s="40"/>
    </row>
    <row r="40" spans="2:9" s="12" customFormat="1" ht="23.25" customHeight="1" x14ac:dyDescent="0.25">
      <c r="B40" s="13">
        <v>45121</v>
      </c>
      <c r="C40" s="36">
        <v>637</v>
      </c>
      <c r="D40" s="36" t="s">
        <v>12</v>
      </c>
      <c r="E40" s="37" t="s">
        <v>43</v>
      </c>
      <c r="F40" s="35"/>
      <c r="G40" s="35">
        <v>-215457.66</v>
      </c>
      <c r="H40" s="16">
        <f t="shared" si="0"/>
        <v>20527654.979999993</v>
      </c>
      <c r="I40" s="40"/>
    </row>
    <row r="41" spans="2:9" s="12" customFormat="1" ht="18" customHeight="1" x14ac:dyDescent="0.25">
      <c r="B41" s="13">
        <v>45121</v>
      </c>
      <c r="C41" s="36">
        <v>637</v>
      </c>
      <c r="D41" s="36" t="s">
        <v>11</v>
      </c>
      <c r="E41" s="37" t="s">
        <v>43</v>
      </c>
      <c r="F41" s="35"/>
      <c r="G41" s="35">
        <v>-219523.13</v>
      </c>
      <c r="H41" s="16">
        <f t="shared" si="0"/>
        <v>20308131.849999994</v>
      </c>
      <c r="I41" s="40"/>
    </row>
    <row r="42" spans="2:9" s="12" customFormat="1" ht="22.5" customHeight="1" x14ac:dyDescent="0.25">
      <c r="B42" s="13">
        <v>45121</v>
      </c>
      <c r="C42" s="36">
        <v>637</v>
      </c>
      <c r="D42" s="36" t="s">
        <v>13</v>
      </c>
      <c r="E42" s="37" t="s">
        <v>43</v>
      </c>
      <c r="F42" s="35"/>
      <c r="G42" s="35">
        <v>-33954.9</v>
      </c>
      <c r="H42" s="16">
        <f t="shared" si="0"/>
        <v>20274176.949999996</v>
      </c>
      <c r="I42" s="40"/>
    </row>
    <row r="43" spans="2:9" s="12" customFormat="1" ht="23.25" customHeight="1" x14ac:dyDescent="0.25">
      <c r="B43" s="13">
        <v>45121</v>
      </c>
      <c r="C43" s="36">
        <v>639</v>
      </c>
      <c r="D43" s="36" t="s">
        <v>14</v>
      </c>
      <c r="E43" s="37" t="s">
        <v>43</v>
      </c>
      <c r="F43" s="35"/>
      <c r="G43" s="35">
        <v>-231400</v>
      </c>
      <c r="H43" s="16">
        <f t="shared" si="0"/>
        <v>20042776.949999996</v>
      </c>
      <c r="I43" s="40"/>
    </row>
    <row r="44" spans="2:9" s="12" customFormat="1" ht="23.25" customHeight="1" x14ac:dyDescent="0.25">
      <c r="B44" s="13">
        <v>45121</v>
      </c>
      <c r="C44" s="36">
        <v>639</v>
      </c>
      <c r="D44" s="36" t="s">
        <v>12</v>
      </c>
      <c r="E44" s="37" t="s">
        <v>43</v>
      </c>
      <c r="F44" s="35"/>
      <c r="G44" s="35">
        <v>-16406.259999999998</v>
      </c>
      <c r="H44" s="16">
        <f t="shared" si="0"/>
        <v>20026370.689999994</v>
      </c>
      <c r="I44" s="40"/>
    </row>
    <row r="45" spans="2:9" s="12" customFormat="1" ht="22.5" customHeight="1" x14ac:dyDescent="0.25">
      <c r="B45" s="13">
        <v>45121</v>
      </c>
      <c r="C45" s="36">
        <v>639</v>
      </c>
      <c r="D45" s="36" t="s">
        <v>11</v>
      </c>
      <c r="E45" s="37" t="s">
        <v>43</v>
      </c>
      <c r="F45" s="35"/>
      <c r="G45" s="35">
        <v>-16429.400000000001</v>
      </c>
      <c r="H45" s="16">
        <f t="shared" si="0"/>
        <v>20009941.289999995</v>
      </c>
      <c r="I45" s="40"/>
    </row>
    <row r="46" spans="2:9" s="12" customFormat="1" ht="27.75" customHeight="1" x14ac:dyDescent="0.25">
      <c r="B46" s="13">
        <v>45121</v>
      </c>
      <c r="C46" s="36">
        <v>639</v>
      </c>
      <c r="D46" s="36" t="s">
        <v>13</v>
      </c>
      <c r="E46" s="37" t="s">
        <v>43</v>
      </c>
      <c r="F46" s="35"/>
      <c r="G46" s="35">
        <v>-2776.8</v>
      </c>
      <c r="H46" s="16">
        <f t="shared" si="0"/>
        <v>20007164.489999995</v>
      </c>
      <c r="I46" s="40"/>
    </row>
    <row r="47" spans="2:9" s="12" customFormat="1" ht="29.25" customHeight="1" x14ac:dyDescent="0.25">
      <c r="B47" s="13">
        <v>45121</v>
      </c>
      <c r="C47" s="36">
        <v>641</v>
      </c>
      <c r="D47" s="36" t="s">
        <v>61</v>
      </c>
      <c r="E47" s="37" t="s">
        <v>43</v>
      </c>
      <c r="F47" s="35"/>
      <c r="G47" s="35">
        <v>-123175</v>
      </c>
      <c r="H47" s="16">
        <f t="shared" si="0"/>
        <v>19883989.489999995</v>
      </c>
      <c r="I47" s="40"/>
    </row>
    <row r="48" spans="2:9" s="12" customFormat="1" ht="25.5" customHeight="1" x14ac:dyDescent="0.25">
      <c r="B48" s="13">
        <v>45121</v>
      </c>
      <c r="C48" s="36">
        <v>641</v>
      </c>
      <c r="D48" s="36" t="s">
        <v>12</v>
      </c>
      <c r="E48" s="37" t="s">
        <v>43</v>
      </c>
      <c r="F48" s="35"/>
      <c r="G48" s="35">
        <v>-8733.1200000000008</v>
      </c>
      <c r="H48" s="16">
        <f t="shared" si="0"/>
        <v>19875256.369999994</v>
      </c>
      <c r="I48" s="40"/>
    </row>
    <row r="49" spans="2:9" s="12" customFormat="1" ht="18.75" customHeight="1" x14ac:dyDescent="0.25">
      <c r="B49" s="13">
        <v>45121</v>
      </c>
      <c r="C49" s="36">
        <v>641</v>
      </c>
      <c r="D49" s="36" t="s">
        <v>11</v>
      </c>
      <c r="E49" s="37" t="s">
        <v>43</v>
      </c>
      <c r="F49" s="35"/>
      <c r="G49" s="35">
        <v>-8745.43</v>
      </c>
      <c r="H49" s="16">
        <f t="shared" si="0"/>
        <v>19866510.939999994</v>
      </c>
      <c r="I49" s="40"/>
    </row>
    <row r="50" spans="2:9" s="12" customFormat="1" ht="23.25" customHeight="1" x14ac:dyDescent="0.25">
      <c r="B50" s="13">
        <v>45121</v>
      </c>
      <c r="C50" s="36">
        <v>641</v>
      </c>
      <c r="D50" s="36" t="s">
        <v>13</v>
      </c>
      <c r="E50" s="37" t="s">
        <v>43</v>
      </c>
      <c r="F50" s="35"/>
      <c r="G50" s="35">
        <v>-1478.1</v>
      </c>
      <c r="H50" s="16">
        <f t="shared" si="0"/>
        <v>19865032.839999992</v>
      </c>
      <c r="I50" s="40"/>
    </row>
    <row r="51" spans="2:9" s="12" customFormat="1" ht="18" customHeight="1" x14ac:dyDescent="0.25">
      <c r="B51" s="13">
        <v>45121</v>
      </c>
      <c r="C51" s="36">
        <v>643</v>
      </c>
      <c r="D51" s="36" t="s">
        <v>42</v>
      </c>
      <c r="E51" s="37" t="s">
        <v>43</v>
      </c>
      <c r="F51" s="35"/>
      <c r="G51" s="35">
        <v>-69300</v>
      </c>
      <c r="H51" s="16">
        <f t="shared" si="0"/>
        <v>19795732.839999992</v>
      </c>
      <c r="I51" s="40"/>
    </row>
    <row r="52" spans="2:9" s="12" customFormat="1" ht="21" customHeight="1" x14ac:dyDescent="0.25">
      <c r="B52" s="13">
        <v>45127</v>
      </c>
      <c r="C52" s="36">
        <v>672</v>
      </c>
      <c r="D52" s="36" t="s">
        <v>69</v>
      </c>
      <c r="E52" s="37" t="s">
        <v>89</v>
      </c>
      <c r="F52" s="35"/>
      <c r="G52" s="35">
        <v>-179596</v>
      </c>
      <c r="H52" s="16">
        <f t="shared" si="0"/>
        <v>19616136.839999992</v>
      </c>
      <c r="I52" s="40"/>
    </row>
    <row r="53" spans="2:9" s="12" customFormat="1" ht="23.25" customHeight="1" x14ac:dyDescent="0.25">
      <c r="B53" s="13">
        <v>45127</v>
      </c>
      <c r="C53" s="36">
        <v>674</v>
      </c>
      <c r="D53" s="36" t="s">
        <v>50</v>
      </c>
      <c r="E53" s="37" t="s">
        <v>51</v>
      </c>
      <c r="F53" s="35"/>
      <c r="G53" s="35">
        <v>-54355.8</v>
      </c>
      <c r="H53" s="16">
        <f t="shared" si="0"/>
        <v>19561781.039999992</v>
      </c>
      <c r="I53" s="40"/>
    </row>
    <row r="54" spans="2:9" s="12" customFormat="1" ht="18" customHeight="1" x14ac:dyDescent="0.25">
      <c r="B54" s="13">
        <v>45128</v>
      </c>
      <c r="C54" s="36">
        <v>679</v>
      </c>
      <c r="D54" s="36" t="s">
        <v>81</v>
      </c>
      <c r="E54" s="37" t="s">
        <v>83</v>
      </c>
      <c r="F54" s="35"/>
      <c r="G54" s="35">
        <v>-20000</v>
      </c>
      <c r="H54" s="16">
        <f t="shared" si="0"/>
        <v>19541781.039999992</v>
      </c>
      <c r="I54" s="40"/>
    </row>
    <row r="55" spans="2:9" s="12" customFormat="1" ht="23.25" customHeight="1" x14ac:dyDescent="0.25">
      <c r="B55" s="13">
        <v>45131</v>
      </c>
      <c r="C55" s="36">
        <v>681</v>
      </c>
      <c r="D55" s="36" t="s">
        <v>84</v>
      </c>
      <c r="E55" s="37" t="s">
        <v>49</v>
      </c>
      <c r="F55" s="35"/>
      <c r="G55" s="35">
        <v>-159322.42000000001</v>
      </c>
      <c r="H55" s="16">
        <f t="shared" si="0"/>
        <v>19382458.61999999</v>
      </c>
      <c r="I55" s="40"/>
    </row>
    <row r="56" spans="2:9" s="12" customFormat="1" ht="24.75" customHeight="1" x14ac:dyDescent="0.25">
      <c r="B56" s="13">
        <v>45131</v>
      </c>
      <c r="C56" s="36">
        <v>683</v>
      </c>
      <c r="D56" s="36" t="s">
        <v>85</v>
      </c>
      <c r="E56" s="37" t="s">
        <v>86</v>
      </c>
      <c r="F56" s="35"/>
      <c r="G56" s="35">
        <v>-17738.87</v>
      </c>
      <c r="H56" s="16">
        <f t="shared" si="0"/>
        <v>19364719.749999989</v>
      </c>
      <c r="I56" s="40"/>
    </row>
    <row r="57" spans="2:9" s="12" customFormat="1" ht="18" customHeight="1" x14ac:dyDescent="0.25">
      <c r="B57" s="13">
        <v>45131</v>
      </c>
      <c r="C57" s="36">
        <v>683</v>
      </c>
      <c r="D57" s="36" t="s">
        <v>87</v>
      </c>
      <c r="E57" s="37" t="s">
        <v>86</v>
      </c>
      <c r="F57" s="35"/>
      <c r="G57" s="35">
        <v>-17936</v>
      </c>
      <c r="H57" s="16">
        <f t="shared" si="0"/>
        <v>19346783.749999989</v>
      </c>
      <c r="I57" s="40"/>
    </row>
    <row r="58" spans="2:9" s="12" customFormat="1" ht="25.5" customHeight="1" x14ac:dyDescent="0.25">
      <c r="B58" s="13">
        <v>45131</v>
      </c>
      <c r="C58" s="36">
        <v>683</v>
      </c>
      <c r="D58" s="36" t="s">
        <v>62</v>
      </c>
      <c r="E58" s="37" t="s">
        <v>86</v>
      </c>
      <c r="F58" s="35"/>
      <c r="G58" s="35">
        <v>-124849.9</v>
      </c>
      <c r="H58" s="16">
        <f t="shared" si="0"/>
        <v>19221933.84999999</v>
      </c>
      <c r="I58" s="40"/>
    </row>
    <row r="59" spans="2:9" s="12" customFormat="1" ht="18" customHeight="1" x14ac:dyDescent="0.25">
      <c r="B59" s="13">
        <v>45131</v>
      </c>
      <c r="C59" s="36">
        <v>683</v>
      </c>
      <c r="D59" s="36" t="s">
        <v>88</v>
      </c>
      <c r="E59" s="37" t="s">
        <v>86</v>
      </c>
      <c r="F59" s="35"/>
      <c r="G59" s="35">
        <v>-2360</v>
      </c>
      <c r="H59" s="16">
        <f t="shared" si="0"/>
        <v>19219573.84999999</v>
      </c>
      <c r="I59" s="40"/>
    </row>
    <row r="60" spans="2:9" s="12" customFormat="1" ht="28.5" customHeight="1" x14ac:dyDescent="0.25">
      <c r="B60" s="13">
        <v>45131</v>
      </c>
      <c r="C60" s="36">
        <v>685</v>
      </c>
      <c r="D60" s="36" t="s">
        <v>45</v>
      </c>
      <c r="E60" s="37" t="s">
        <v>54</v>
      </c>
      <c r="F60" s="35"/>
      <c r="G60" s="35">
        <v>-99120.18</v>
      </c>
      <c r="H60" s="16">
        <f t="shared" si="0"/>
        <v>19120453.669999991</v>
      </c>
      <c r="I60" s="40"/>
    </row>
    <row r="61" spans="2:9" s="12" customFormat="1" ht="26.25" customHeight="1" x14ac:dyDescent="0.25">
      <c r="B61" s="13">
        <v>45133</v>
      </c>
      <c r="C61" s="36">
        <v>693</v>
      </c>
      <c r="D61" s="36" t="s">
        <v>45</v>
      </c>
      <c r="E61" s="37" t="s">
        <v>54</v>
      </c>
      <c r="F61" s="35"/>
      <c r="G61" s="35">
        <v>-7567.66</v>
      </c>
      <c r="H61" s="16">
        <f t="shared" si="0"/>
        <v>19112886.00999999</v>
      </c>
      <c r="I61" s="40"/>
    </row>
    <row r="62" spans="2:9" s="12" customFormat="1" ht="20.25" customHeight="1" x14ac:dyDescent="0.25">
      <c r="B62" s="13">
        <v>45133</v>
      </c>
      <c r="C62" s="36">
        <v>693</v>
      </c>
      <c r="D62" s="36" t="s">
        <v>46</v>
      </c>
      <c r="E62" s="37" t="s">
        <v>54</v>
      </c>
      <c r="F62" s="35"/>
      <c r="G62" s="35">
        <v>-14807</v>
      </c>
      <c r="H62" s="16">
        <f t="shared" si="0"/>
        <v>19098079.00999999</v>
      </c>
      <c r="I62" s="40"/>
    </row>
    <row r="63" spans="2:9" s="12" customFormat="1" ht="18" customHeight="1" x14ac:dyDescent="0.25">
      <c r="B63" s="13">
        <v>45135</v>
      </c>
      <c r="C63" s="36">
        <v>715</v>
      </c>
      <c r="D63" s="36" t="s">
        <v>90</v>
      </c>
      <c r="E63" s="37" t="s">
        <v>49</v>
      </c>
      <c r="F63" s="35"/>
      <c r="G63" s="35">
        <v>-796352</v>
      </c>
      <c r="H63" s="16">
        <f t="shared" si="0"/>
        <v>18301727.00999999</v>
      </c>
      <c r="I63" s="40"/>
    </row>
    <row r="64" spans="2:9" s="12" customFormat="1" ht="42.75" customHeight="1" x14ac:dyDescent="0.25">
      <c r="B64" s="13">
        <v>45138</v>
      </c>
      <c r="C64" s="36">
        <v>717</v>
      </c>
      <c r="D64" s="36" t="s">
        <v>85</v>
      </c>
      <c r="E64" s="37" t="s">
        <v>91</v>
      </c>
      <c r="F64" s="35"/>
      <c r="G64" s="35">
        <v>-66517.45</v>
      </c>
      <c r="H64" s="16">
        <f t="shared" si="0"/>
        <v>18235209.559999991</v>
      </c>
      <c r="I64" s="40"/>
    </row>
    <row r="65" spans="2:9" s="12" customFormat="1" ht="18" customHeight="1" x14ac:dyDescent="0.25">
      <c r="B65" s="13">
        <v>45138</v>
      </c>
      <c r="C65" s="36">
        <v>717</v>
      </c>
      <c r="D65" s="36" t="s">
        <v>76</v>
      </c>
      <c r="E65" s="37" t="s">
        <v>91</v>
      </c>
      <c r="F65" s="35"/>
      <c r="G65" s="35">
        <v>-6377.31</v>
      </c>
      <c r="H65" s="16">
        <f t="shared" si="0"/>
        <v>18228832.249999993</v>
      </c>
      <c r="I65" s="40"/>
    </row>
    <row r="66" spans="2:9" s="12" customFormat="1" ht="18" customHeight="1" x14ac:dyDescent="0.25">
      <c r="B66" s="13">
        <v>45107</v>
      </c>
      <c r="C66" s="36"/>
      <c r="D66" s="36"/>
      <c r="E66" s="37" t="s">
        <v>57</v>
      </c>
      <c r="F66" s="35"/>
      <c r="G66" s="35">
        <v>-325</v>
      </c>
      <c r="H66" s="16">
        <f t="shared" si="0"/>
        <v>18228507.249999993</v>
      </c>
      <c r="I66" s="40"/>
    </row>
    <row r="67" spans="2:9" s="17" customFormat="1" ht="18" customHeight="1" x14ac:dyDescent="0.25">
      <c r="B67" s="13"/>
      <c r="C67" s="36"/>
      <c r="D67" s="36"/>
      <c r="E67" s="37"/>
      <c r="F67" s="35"/>
      <c r="G67" s="35"/>
      <c r="H67" s="16">
        <f>+H66+F67+G67</f>
        <v>18228507.249999993</v>
      </c>
      <c r="I67" s="40"/>
    </row>
    <row r="68" spans="2:9" s="8" customFormat="1" ht="18" customHeight="1" x14ac:dyDescent="0.25">
      <c r="B68" s="13"/>
      <c r="C68" s="36"/>
      <c r="D68" s="36"/>
      <c r="E68" s="37"/>
      <c r="F68" s="35"/>
      <c r="G68" s="35"/>
      <c r="H68" s="16">
        <f t="shared" si="0"/>
        <v>18228507.249999993</v>
      </c>
      <c r="I68" s="40"/>
    </row>
    <row r="69" spans="2:9" s="8" customFormat="1" ht="18" hidden="1" customHeight="1" x14ac:dyDescent="0.25">
      <c r="B69" s="13"/>
      <c r="C69" s="36"/>
      <c r="D69" s="36"/>
      <c r="E69" s="43"/>
      <c r="F69" s="35"/>
      <c r="G69" s="35"/>
      <c r="H69" s="16"/>
      <c r="I69" s="40"/>
    </row>
    <row r="70" spans="2:9" s="8" customFormat="1" ht="18" hidden="1" customHeight="1" x14ac:dyDescent="0.25">
      <c r="B70" s="13"/>
      <c r="C70" s="36"/>
      <c r="D70" s="36"/>
      <c r="E70" s="43"/>
      <c r="F70" s="35"/>
      <c r="G70" s="35"/>
      <c r="H70" s="16"/>
      <c r="I70" s="40"/>
    </row>
    <row r="71" spans="2:9" s="8" customFormat="1" ht="18" hidden="1" customHeight="1" x14ac:dyDescent="0.25">
      <c r="B71" s="13"/>
      <c r="C71" s="36"/>
      <c r="D71" s="36"/>
      <c r="E71" s="43"/>
      <c r="F71" s="35"/>
      <c r="G71" s="35"/>
      <c r="H71" s="16"/>
      <c r="I71" s="40"/>
    </row>
    <row r="72" spans="2:9" s="8" customFormat="1" ht="18" hidden="1" customHeight="1" x14ac:dyDescent="0.25">
      <c r="B72" s="13"/>
      <c r="C72" s="36"/>
      <c r="D72" s="36"/>
      <c r="E72" s="43"/>
      <c r="F72" s="35"/>
      <c r="G72" s="35"/>
      <c r="H72" s="16"/>
      <c r="I72" s="40"/>
    </row>
    <row r="73" spans="2:9" s="8" customFormat="1" ht="18" hidden="1" customHeight="1" x14ac:dyDescent="0.25">
      <c r="B73" s="13"/>
      <c r="C73" s="36"/>
      <c r="D73" s="36"/>
      <c r="E73" s="43"/>
      <c r="F73" s="35"/>
      <c r="G73" s="16"/>
      <c r="H73" s="16"/>
      <c r="I73" s="40"/>
    </row>
    <row r="74" spans="2:9" s="8" customFormat="1" x14ac:dyDescent="0.25">
      <c r="B74" s="48" t="s">
        <v>34</v>
      </c>
      <c r="C74" s="49"/>
      <c r="D74" s="49"/>
      <c r="E74" s="50"/>
      <c r="F74" s="18">
        <f>SUM(F15:F73)</f>
        <v>8709797.6600000001</v>
      </c>
      <c r="G74" s="18">
        <f>SUM(G15:G73)</f>
        <v>-8182433.4099999992</v>
      </c>
      <c r="H74" s="18">
        <f>SUM(F74:G74)</f>
        <v>527364.25000000093</v>
      </c>
      <c r="I74" s="44"/>
    </row>
    <row r="75" spans="2:9" s="8" customFormat="1" x14ac:dyDescent="0.25">
      <c r="B75" s="13">
        <v>45107</v>
      </c>
      <c r="C75" s="14"/>
      <c r="D75" s="14">
        <v>4</v>
      </c>
      <c r="E75" s="19" t="s">
        <v>15</v>
      </c>
      <c r="F75" s="20">
        <v>0</v>
      </c>
      <c r="G75" s="20">
        <v>0</v>
      </c>
      <c r="H75" s="21">
        <f>+H74+F75+G75</f>
        <v>527364.25000000093</v>
      </c>
      <c r="I75" s="44"/>
    </row>
    <row r="76" spans="2:9" s="8" customFormat="1" x14ac:dyDescent="0.25">
      <c r="B76" s="13">
        <v>45107</v>
      </c>
      <c r="C76" s="14"/>
      <c r="D76" s="14" t="s">
        <v>16</v>
      </c>
      <c r="E76" s="22" t="s">
        <v>17</v>
      </c>
      <c r="F76" s="20">
        <v>527363</v>
      </c>
      <c r="G76" s="20"/>
      <c r="H76" s="21">
        <f t="shared" ref="H76:H83" si="1">+H75+F76+G76</f>
        <v>1054727.2500000009</v>
      </c>
    </row>
    <row r="77" spans="2:9" s="8" customFormat="1" ht="31.5" x14ac:dyDescent="0.25">
      <c r="B77" s="13">
        <v>45107</v>
      </c>
      <c r="C77" s="14"/>
      <c r="D77" s="14" t="s">
        <v>18</v>
      </c>
      <c r="E77" s="23" t="s">
        <v>19</v>
      </c>
      <c r="F77" s="24"/>
      <c r="G77" s="24">
        <v>0</v>
      </c>
      <c r="H77" s="21">
        <f t="shared" si="1"/>
        <v>1054727.2500000009</v>
      </c>
    </row>
    <row r="78" spans="2:9" s="8" customFormat="1" ht="31.5" x14ac:dyDescent="0.25">
      <c r="B78" s="13">
        <v>45107</v>
      </c>
      <c r="C78" s="14"/>
      <c r="D78" s="14" t="s">
        <v>20</v>
      </c>
      <c r="E78" s="23" t="s">
        <v>21</v>
      </c>
      <c r="F78" s="24">
        <v>0</v>
      </c>
      <c r="G78" s="24">
        <v>0</v>
      </c>
      <c r="H78" s="21">
        <f t="shared" si="1"/>
        <v>1054727.2500000009</v>
      </c>
    </row>
    <row r="79" spans="2:9" s="8" customFormat="1" ht="23.25" customHeight="1" x14ac:dyDescent="0.25">
      <c r="B79" s="13">
        <v>45107</v>
      </c>
      <c r="C79" s="14"/>
      <c r="D79" s="14" t="s">
        <v>22</v>
      </c>
      <c r="E79" s="22" t="s">
        <v>23</v>
      </c>
      <c r="F79" s="20">
        <v>509142</v>
      </c>
      <c r="G79" s="20"/>
      <c r="H79" s="21">
        <f t="shared" si="1"/>
        <v>1563869.2500000009</v>
      </c>
    </row>
    <row r="80" spans="2:9" s="8" customFormat="1" ht="33" customHeight="1" x14ac:dyDescent="0.25">
      <c r="B80" s="13">
        <v>45107</v>
      </c>
      <c r="C80" s="14"/>
      <c r="D80" s="14" t="s">
        <v>24</v>
      </c>
      <c r="E80" s="23" t="s">
        <v>25</v>
      </c>
      <c r="F80" s="24"/>
      <c r="G80" s="24">
        <v>0</v>
      </c>
      <c r="H80" s="21">
        <f t="shared" si="1"/>
        <v>1563869.2500000009</v>
      </c>
    </row>
    <row r="81" spans="2:8" s="8" customFormat="1" x14ac:dyDescent="0.25">
      <c r="B81" s="13">
        <v>45107</v>
      </c>
      <c r="C81" s="14"/>
      <c r="D81" s="14" t="s">
        <v>26</v>
      </c>
      <c r="E81" s="23" t="s">
        <v>27</v>
      </c>
      <c r="F81" s="24"/>
      <c r="G81" s="24">
        <v>0</v>
      </c>
      <c r="H81" s="21">
        <f t="shared" si="1"/>
        <v>1563869.2500000009</v>
      </c>
    </row>
    <row r="82" spans="2:8" ht="22.5" customHeight="1" x14ac:dyDescent="0.25">
      <c r="B82" s="13">
        <v>45107</v>
      </c>
      <c r="C82" s="14"/>
      <c r="D82" s="14" t="s">
        <v>28</v>
      </c>
      <c r="E82" s="22" t="s">
        <v>29</v>
      </c>
      <c r="F82" s="20">
        <v>0</v>
      </c>
      <c r="G82" s="20">
        <v>0</v>
      </c>
      <c r="H82" s="21">
        <f t="shared" si="1"/>
        <v>1563869.2500000009</v>
      </c>
    </row>
    <row r="83" spans="2:8" x14ac:dyDescent="0.25">
      <c r="B83" s="13">
        <v>45107</v>
      </c>
      <c r="C83" s="14"/>
      <c r="D83" s="14" t="s">
        <v>30</v>
      </c>
      <c r="E83" s="23" t="s">
        <v>31</v>
      </c>
      <c r="F83" s="24">
        <v>0</v>
      </c>
      <c r="G83" s="24">
        <v>0</v>
      </c>
      <c r="H83" s="21">
        <f t="shared" si="1"/>
        <v>1563869.2500000009</v>
      </c>
    </row>
    <row r="84" spans="2:8" x14ac:dyDescent="0.25">
      <c r="B84" s="25"/>
      <c r="C84" s="25"/>
      <c r="D84" s="25"/>
      <c r="E84" s="26" t="s">
        <v>32</v>
      </c>
      <c r="F84" s="27">
        <v>0</v>
      </c>
      <c r="G84" s="27">
        <v>0</v>
      </c>
      <c r="H84" s="28">
        <f>+H83</f>
        <v>1563869.2500000009</v>
      </c>
    </row>
    <row r="85" spans="2:8" ht="25.5" customHeight="1" x14ac:dyDescent="0.25">
      <c r="B85" s="45" t="s">
        <v>33</v>
      </c>
      <c r="C85" s="46"/>
      <c r="D85" s="46"/>
      <c r="E85" s="47"/>
      <c r="F85" s="29">
        <f>SUM(F15:F73)</f>
        <v>8709797.6600000001</v>
      </c>
      <c r="G85" s="29">
        <f>SUM(G17:G73)</f>
        <v>-8182433.4099999992</v>
      </c>
      <c r="H85" s="30">
        <f>$H73</f>
        <v>0</v>
      </c>
    </row>
    <row r="86" spans="2:8" x14ac:dyDescent="0.25">
      <c r="B86" s="32"/>
      <c r="C86" s="31"/>
      <c r="D86" s="31"/>
      <c r="E86" s="32"/>
      <c r="F86" s="33"/>
      <c r="G86" s="34"/>
      <c r="H86" s="32"/>
    </row>
    <row r="87" spans="2:8" x14ac:dyDescent="0.25">
      <c r="B87" s="57" t="s">
        <v>93</v>
      </c>
      <c r="C87" s="31"/>
      <c r="D87" s="31"/>
      <c r="E87" s="32"/>
      <c r="F87" s="33"/>
      <c r="G87" s="34"/>
      <c r="H87" s="32"/>
    </row>
    <row r="88" spans="2:8" x14ac:dyDescent="0.25">
      <c r="B88" s="57" t="s">
        <v>94</v>
      </c>
      <c r="C88" s="31"/>
      <c r="D88" s="31"/>
    </row>
    <row r="89" spans="2:8" x14ac:dyDescent="0.25">
      <c r="B89" s="57" t="s">
        <v>95</v>
      </c>
      <c r="C89" s="31"/>
      <c r="D89" s="31"/>
    </row>
    <row r="94" spans="2:8" x14ac:dyDescent="0.25">
      <c r="D94" s="31"/>
      <c r="E94" s="31"/>
    </row>
    <row r="95" spans="2:8" x14ac:dyDescent="0.25">
      <c r="D95" s="58" t="s">
        <v>96</v>
      </c>
      <c r="E95" s="59"/>
    </row>
    <row r="96" spans="2:8" x14ac:dyDescent="0.25">
      <c r="D96" s="8" t="s">
        <v>97</v>
      </c>
      <c r="E96" s="1"/>
    </row>
    <row r="97" spans="4:5" x14ac:dyDescent="0.25">
      <c r="D97" s="58" t="s">
        <v>98</v>
      </c>
      <c r="E97" s="1"/>
    </row>
    <row r="98" spans="4:5" x14ac:dyDescent="0.25">
      <c r="E98" s="10"/>
    </row>
  </sheetData>
  <mergeCells count="11">
    <mergeCell ref="B85:E85"/>
    <mergeCell ref="B74:E74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2023-08-09T16:08:36Z</cp:lastPrinted>
  <dcterms:created xsi:type="dcterms:W3CDTF">2022-04-04T13:01:07Z</dcterms:created>
  <dcterms:modified xsi:type="dcterms:W3CDTF">2023-08-09T16:09:35Z</dcterms:modified>
</cp:coreProperties>
</file>