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0" yWindow="65416" windowWidth="12000" windowHeight="9240" tabRatio="601" activeTab="0"/>
  </bookViews>
  <sheets>
    <sheet name="Empleados fijos" sheetId="1" r:id="rId1"/>
  </sheets>
  <definedNames>
    <definedName name="_xlnm.Print_Titles" localSheetId="0">'Empleados fijos'!$1:$14</definedName>
  </definedNames>
  <calcPr fullCalcOnLoad="1"/>
</workbook>
</file>

<file path=xl/sharedStrings.xml><?xml version="1.0" encoding="utf-8"?>
<sst xmlns="http://schemas.openxmlformats.org/spreadsheetml/2006/main" count="280" uniqueCount="159">
  <si>
    <t>Total Retenciones y Aportes</t>
  </si>
  <si>
    <t>Observaciones:</t>
  </si>
  <si>
    <t>Sub-Cuenta No.</t>
  </si>
  <si>
    <t>Empleado (2.87%)</t>
  </si>
  <si>
    <t>Empleado (3.04%)</t>
  </si>
  <si>
    <t>Seguridad Social (LEY 87-01)</t>
  </si>
  <si>
    <t>IS/R              (Ley 11-92)     (1*)</t>
  </si>
  <si>
    <t>Registro Dependientes Adicionales (4*)</t>
  </si>
  <si>
    <t>Seguro de Pensión (9.97%)</t>
  </si>
  <si>
    <t>Seguro de Salud (10.53%)    (3*)</t>
  </si>
  <si>
    <t>Seguro Sávica</t>
  </si>
  <si>
    <t xml:space="preserve">   (1*) Deducción directa en declaración ISR empleados del SUIRPLUS. Rentas hasta RD$371,124.00 estan exentas.</t>
  </si>
  <si>
    <t xml:space="preserve">   (3*) Salario cotizable hasta RD$75,830.00, deducción directa de la declaración TSS del SUIRPLUS.</t>
  </si>
  <si>
    <t xml:space="preserve">   (2*) Salario cotizable hasta RD$30,332.00, deducción directa de la declaración TSS del SUIRPLUS.</t>
  </si>
  <si>
    <t xml:space="preserve">   (4*) Deducción directa declaración TSS del SUIRPLUS por registro de dependientes adicionales al SDSS. RD$794.58 por cada dependiente adicional registrado.</t>
  </si>
  <si>
    <t>“Año del Bicentenario  del Natalicio Juan Pablo Duarte”</t>
  </si>
  <si>
    <t>Nombre</t>
  </si>
  <si>
    <t xml:space="preserve">Funcion </t>
  </si>
  <si>
    <t>Nómina de Sueldos: Empleados Fijos</t>
  </si>
  <si>
    <t>Sueldo Bruto (RD$)</t>
  </si>
  <si>
    <t>Sueldo Neto (RD$)</t>
  </si>
  <si>
    <t xml:space="preserve">Reg. No. </t>
  </si>
  <si>
    <t>Estatus</t>
  </si>
  <si>
    <t>Designada</t>
  </si>
  <si>
    <t>Departamento</t>
  </si>
  <si>
    <t>TOTAL GENERAL</t>
  </si>
  <si>
    <t>Contenido color azul: opcional</t>
  </si>
  <si>
    <t xml:space="preserve">ACUARIO NACIONAL </t>
  </si>
  <si>
    <t>Juana Eladina Calderon Mejia</t>
  </si>
  <si>
    <t>Direccion Acuario Nacional</t>
  </si>
  <si>
    <t>Directora del Acuario Nacional</t>
  </si>
  <si>
    <t>Maria  Estela Paulino Santana</t>
  </si>
  <si>
    <t>Secretaria Ejecutiva</t>
  </si>
  <si>
    <t>Juan Bolivar Segura Batista</t>
  </si>
  <si>
    <t>Ante Despacho</t>
  </si>
  <si>
    <t>Servicios General</t>
  </si>
  <si>
    <t>Chofer</t>
  </si>
  <si>
    <t xml:space="preserve"> Designado</t>
  </si>
  <si>
    <t>Brunilda Brito Villa</t>
  </si>
  <si>
    <t>Oficina de Acceso a la Informacion Publica</t>
  </si>
  <si>
    <t>Responsable de Acceso a la Informacion</t>
  </si>
  <si>
    <t>ACUARIO NACIONAL</t>
  </si>
  <si>
    <t>DIVISION DE RECUSOS HUMANOS</t>
  </si>
  <si>
    <t>Departamento de Recursos Humanos</t>
  </si>
  <si>
    <t>Encargada Division Recursos Humanos</t>
  </si>
  <si>
    <t>DEPARTAMENTO ADMINISTRATIVO FINANCIERO</t>
  </si>
  <si>
    <t>Maura Martinez de los Santos</t>
  </si>
  <si>
    <t>Enc. Administrativa y Financiera</t>
  </si>
  <si>
    <t>Departamento Administrativo y Financiero</t>
  </si>
  <si>
    <t>Tomas Cedeño de Aza</t>
  </si>
  <si>
    <t>Enc. De la Division de Contabilidad</t>
  </si>
  <si>
    <t>Designado</t>
  </si>
  <si>
    <t>Yuderqui Alvarado Linares</t>
  </si>
  <si>
    <t>Raysa Altagracia Silverio Apolito</t>
  </si>
  <si>
    <t>Boletera</t>
  </si>
  <si>
    <t>Luz Maria del Consuelo Rojas Lirian</t>
  </si>
  <si>
    <t>Taquillera</t>
  </si>
  <si>
    <t>Maria Altagracia Vasquez Camilo</t>
  </si>
  <si>
    <t>Nelson Antonio Diaz Nicolas</t>
  </si>
  <si>
    <t>Mensajero Externo</t>
  </si>
  <si>
    <t>Teofilo Silverio Castro</t>
  </si>
  <si>
    <t>Division Servicios Generales</t>
  </si>
  <si>
    <t>Enc. Division servicios Generales</t>
  </si>
  <si>
    <t>Hector Julio Paredes Vilorio</t>
  </si>
  <si>
    <t>Ayudante de Mantenimiento</t>
  </si>
  <si>
    <t>Esteban Montero</t>
  </si>
  <si>
    <t>Conserje</t>
  </si>
  <si>
    <t>Rosario Minierva del C. Merejo</t>
  </si>
  <si>
    <t>Ramon Antonio Castillo Fernandez</t>
  </si>
  <si>
    <t>Mayodormo</t>
  </si>
  <si>
    <t>Juana Francisca Bonilla</t>
  </si>
  <si>
    <t>Manuel Emilio Jaime</t>
  </si>
  <si>
    <t>Cornelio Castillo Mateo</t>
  </si>
  <si>
    <t>Electricista</t>
  </si>
  <si>
    <t>Jhonny Gonzalez Quiñones</t>
  </si>
  <si>
    <t>Pintor</t>
  </si>
  <si>
    <t>Eulogia Reyes Dotel</t>
  </si>
  <si>
    <t>Carmelo Mota Rodriguez</t>
  </si>
  <si>
    <t>Juana Mari Piña</t>
  </si>
  <si>
    <t>Randy Rafael Medina Guzman</t>
  </si>
  <si>
    <t>Jardinero</t>
  </si>
  <si>
    <t>Roque Ernesto Ramirez</t>
  </si>
  <si>
    <t>Alexander de la Cruz Fernandez</t>
  </si>
  <si>
    <t>Maria de los Remedios Luciano Ramirez</t>
  </si>
  <si>
    <t>Luis Felipe Santana Francis</t>
  </si>
  <si>
    <t>DEPARTAMENTO DE EDUCACION AMBIENTAL</t>
  </si>
  <si>
    <t>Angela Hernandez Castro</t>
  </si>
  <si>
    <t>Dep. de Educacion Ambiental</t>
  </si>
  <si>
    <t>Enc. Educacion</t>
  </si>
  <si>
    <t>Dorka Nolasco Santos</t>
  </si>
  <si>
    <t>Juan  Antonio Ciprian Beltre</t>
  </si>
  <si>
    <t>Facilitador</t>
  </si>
  <si>
    <t>Isaura Ramirez Cabral</t>
  </si>
  <si>
    <t>Guia</t>
  </si>
  <si>
    <t>Jose Antonio Frometa Lora</t>
  </si>
  <si>
    <t>DEPARTAMENTO DE CONSERVACION</t>
  </si>
  <si>
    <t>Enrique Bienvenido Marchena</t>
  </si>
  <si>
    <t>Departamento de Conservacion</t>
  </si>
  <si>
    <t>Enc. Conservacion</t>
  </si>
  <si>
    <t>DEPARTAMENTO DE ACUARIOLOGIA</t>
  </si>
  <si>
    <t>Damnas Yris de Oleo Beriguete</t>
  </si>
  <si>
    <t>Departamento de Acuariologia</t>
  </si>
  <si>
    <t>Enc. Acuariologia</t>
  </si>
  <si>
    <t>Williams Antonio Vasques Simo</t>
  </si>
  <si>
    <t>Acuariologo</t>
  </si>
  <si>
    <t>Alcibiades Castillo Batista</t>
  </si>
  <si>
    <t>Buzo</t>
  </si>
  <si>
    <t>Arquimides Reyes</t>
  </si>
  <si>
    <t>Enc. Buceo</t>
  </si>
  <si>
    <t>Jorge Luis Feliz Toribio</t>
  </si>
  <si>
    <t>Loreno de los Santos Piñeyro</t>
  </si>
  <si>
    <t xml:space="preserve">Designado </t>
  </si>
  <si>
    <t>Wilson Acosta Rojas</t>
  </si>
  <si>
    <t>Francisco Argenis Solano Mieses</t>
  </si>
  <si>
    <t>SECCION DE NUTRICION</t>
  </si>
  <si>
    <t>Lucrecia Solis Garcia</t>
  </si>
  <si>
    <t>Seccion de Nutricion</t>
  </si>
  <si>
    <t>Auxiliar de Nutricion</t>
  </si>
  <si>
    <t>Enrique Miguel Piñeyro Gomez</t>
  </si>
  <si>
    <t>DEPARTAMENTO DE INVESTIGACION CIENTIFICA</t>
  </si>
  <si>
    <t>Nabab Feliz Feliz</t>
  </si>
  <si>
    <t>Departamento de Investigacion Cientifica</t>
  </si>
  <si>
    <t>Enc. Dpto. Investigacion Cientifica</t>
  </si>
  <si>
    <t>Vasti Betania Garcia Gomez</t>
  </si>
  <si>
    <t>Auxiliar de Invest. Cientifica</t>
  </si>
  <si>
    <t>Daniel Alberto Veras Mena</t>
  </si>
  <si>
    <t>Otros desc.</t>
  </si>
  <si>
    <t>Total de desc.</t>
  </si>
  <si>
    <t>Wanda Vargas Roble</t>
  </si>
  <si>
    <t>Robert Edward Pereyra Salcedo</t>
  </si>
  <si>
    <t>Soporte Informatico</t>
  </si>
  <si>
    <t>Departamento Informatico</t>
  </si>
  <si>
    <t>Recepcionista</t>
  </si>
  <si>
    <t>Yinet Estefany Reyes Javier</t>
  </si>
  <si>
    <t>Antonia Marte Cabrera</t>
  </si>
  <si>
    <t>Especialista Conservacion</t>
  </si>
  <si>
    <t>Aux. de Conservacion</t>
  </si>
  <si>
    <t>Jose Amauris Nobles Jimenez</t>
  </si>
  <si>
    <t>Sandy Uribe Jimenez</t>
  </si>
  <si>
    <t>Oliver Gustavo Mora Gomez</t>
  </si>
  <si>
    <t>Enc. Tesoreria</t>
  </si>
  <si>
    <t>Secretaria Administrativa</t>
  </si>
  <si>
    <t>Jose Franklin Lantigua Perez</t>
  </si>
  <si>
    <t>Enc. De Registro y Control</t>
  </si>
  <si>
    <t>Maria Estela paulino Santana</t>
  </si>
  <si>
    <t>Tecnico de Compras</t>
  </si>
  <si>
    <t>Compras</t>
  </si>
  <si>
    <t>25.000.00</t>
  </si>
  <si>
    <t>Nelly Altagracia  De Leon</t>
  </si>
  <si>
    <t>Desigando</t>
  </si>
  <si>
    <t>Francisco de la Rosa Gomez</t>
  </si>
  <si>
    <t>Encargado de Veterinaria</t>
  </si>
  <si>
    <t>Karina Esther Hierro Santos</t>
  </si>
  <si>
    <t>Auxilliar de Acuariologia</t>
  </si>
  <si>
    <t>SECCION DE BUCEO</t>
  </si>
  <si>
    <t>Jose Capellan Santana</t>
  </si>
  <si>
    <t>Auxilar Administrativo I</t>
  </si>
  <si>
    <t>Recursos Humanos</t>
  </si>
  <si>
    <t>Correspondiente al mes de:  Mayo  del año: 2014</t>
  </si>
</sst>
</file>

<file path=xl/styles.xml><?xml version="1.0" encoding="utf-8"?>
<styleSheet xmlns="http://schemas.openxmlformats.org/spreadsheetml/2006/main">
  <numFmts count="33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.000"/>
    <numFmt numFmtId="171" formatCode="#,##0.0000"/>
    <numFmt numFmtId="172" formatCode="#,##0.0"/>
    <numFmt numFmtId="173" formatCode="0.000000"/>
    <numFmt numFmtId="174" formatCode="0.00000"/>
    <numFmt numFmtId="175" formatCode="0.0000"/>
    <numFmt numFmtId="176" formatCode="0.000"/>
    <numFmt numFmtId="177" formatCode="0.0%"/>
    <numFmt numFmtId="178" formatCode="0.000%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&quot;RD$&quot;#,##0"/>
    <numFmt numFmtId="184" formatCode="0.0"/>
    <numFmt numFmtId="185" formatCode="#,##0.00000000000"/>
    <numFmt numFmtId="186" formatCode="[$-1C0A]dddd\,\ dd&quot; de &quot;mmmm&quot; de &quot;yyyy"/>
    <numFmt numFmtId="187" formatCode="[$-1C0A]hh:mm:ss\ AM/PM"/>
    <numFmt numFmtId="188" formatCode="&quot;RD$&quot;#,##0.00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sz val="13"/>
      <color indexed="63"/>
      <name val="Arial"/>
      <family val="2"/>
    </font>
    <font>
      <sz val="13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3"/>
      <color theme="1" tint="0.24998000264167786"/>
      <name val="Arial"/>
      <family val="2"/>
    </font>
    <font>
      <sz val="13"/>
      <color theme="8" tint="0.7999799847602844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double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0" applyFont="1" applyFill="1" applyAlignment="1">
      <alignment vertical="center"/>
    </xf>
    <xf numFmtId="4" fontId="8" fillId="33" borderId="0" xfId="0" applyNumberFormat="1" applyFont="1" applyFill="1" applyAlignment="1">
      <alignment vertical="center"/>
    </xf>
    <xf numFmtId="0" fontId="8" fillId="33" borderId="10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8" fillId="33" borderId="0" xfId="0" applyFont="1" applyFill="1" applyAlignment="1">
      <alignment horizontal="center" vertical="center"/>
    </xf>
    <xf numFmtId="0" fontId="8" fillId="33" borderId="0" xfId="0" applyFont="1" applyFill="1" applyBorder="1" applyAlignment="1">
      <alignment vertical="center"/>
    </xf>
    <xf numFmtId="0" fontId="6" fillId="34" borderId="11" xfId="0" applyFont="1" applyFill="1" applyBorder="1" applyAlignment="1">
      <alignment vertical="center" wrapText="1"/>
    </xf>
    <xf numFmtId="0" fontId="6" fillId="34" borderId="12" xfId="0" applyFont="1" applyFill="1" applyBorder="1" applyAlignment="1">
      <alignment vertical="center" wrapText="1"/>
    </xf>
    <xf numFmtId="0" fontId="6" fillId="34" borderId="13" xfId="0" applyFont="1" applyFill="1" applyBorder="1" applyAlignment="1">
      <alignment vertical="center" wrapText="1"/>
    </xf>
    <xf numFmtId="0" fontId="6" fillId="34" borderId="14" xfId="0" applyFont="1" applyFill="1" applyBorder="1" applyAlignment="1">
      <alignment vertical="center" wrapText="1"/>
    </xf>
    <xf numFmtId="4" fontId="6" fillId="34" borderId="15" xfId="0" applyNumberFormat="1" applyFont="1" applyFill="1" applyBorder="1" applyAlignment="1">
      <alignment horizontal="right" vertical="center"/>
    </xf>
    <xf numFmtId="0" fontId="0" fillId="6" borderId="0" xfId="0" applyFill="1" applyAlignment="1">
      <alignment vertical="center"/>
    </xf>
    <xf numFmtId="0" fontId="8" fillId="6" borderId="16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horizontal="center" vertical="center"/>
    </xf>
    <xf numFmtId="0" fontId="6" fillId="6" borderId="18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1" fillId="6" borderId="0" xfId="0" applyFont="1" applyFill="1" applyAlignment="1">
      <alignment vertical="center"/>
    </xf>
    <xf numFmtId="0" fontId="9" fillId="6" borderId="20" xfId="0" applyFont="1" applyFill="1" applyBorder="1" applyAlignment="1">
      <alignment vertical="center"/>
    </xf>
    <xf numFmtId="4" fontId="8" fillId="6" borderId="21" xfId="0" applyNumberFormat="1" applyFont="1" applyFill="1" applyBorder="1" applyAlignment="1">
      <alignment horizontal="center" vertical="center"/>
    </xf>
    <xf numFmtId="4" fontId="8" fillId="6" borderId="22" xfId="0" applyNumberFormat="1" applyFont="1" applyFill="1" applyBorder="1" applyAlignment="1">
      <alignment horizontal="center" vertical="center"/>
    </xf>
    <xf numFmtId="4" fontId="8" fillId="6" borderId="23" xfId="0" applyNumberFormat="1" applyFont="1" applyFill="1" applyBorder="1" applyAlignment="1">
      <alignment horizontal="right" vertical="center"/>
    </xf>
    <xf numFmtId="4" fontId="8" fillId="6" borderId="21" xfId="0" applyNumberFormat="1" applyFont="1" applyFill="1" applyBorder="1" applyAlignment="1">
      <alignment horizontal="right" vertical="center"/>
    </xf>
    <xf numFmtId="4" fontId="6" fillId="6" borderId="23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2" fontId="6" fillId="6" borderId="15" xfId="0" applyNumberFormat="1" applyFont="1" applyFill="1" applyBorder="1" applyAlignment="1">
      <alignment horizontal="right" vertical="center"/>
    </xf>
    <xf numFmtId="3" fontId="8" fillId="6" borderId="21" xfId="0" applyNumberFormat="1" applyFont="1" applyFill="1" applyBorder="1" applyAlignment="1">
      <alignment horizontal="center" vertical="center"/>
    </xf>
    <xf numFmtId="3" fontId="8" fillId="6" borderId="23" xfId="0" applyNumberFormat="1" applyFont="1" applyFill="1" applyBorder="1" applyAlignment="1">
      <alignment horizontal="center" vertical="center"/>
    </xf>
    <xf numFmtId="3" fontId="6" fillId="6" borderId="23" xfId="0" applyNumberFormat="1" applyFont="1" applyFill="1" applyBorder="1" applyAlignment="1">
      <alignment horizontal="center" vertical="center"/>
    </xf>
    <xf numFmtId="3" fontId="6" fillId="6" borderId="24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3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4" fontId="6" fillId="33" borderId="0" xfId="0" applyNumberFormat="1" applyFont="1" applyFill="1" applyAlignment="1">
      <alignment vertical="center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8" fillId="33" borderId="2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center" vertical="center" wrapText="1"/>
    </xf>
    <xf numFmtId="0" fontId="8" fillId="6" borderId="25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right" vertical="center"/>
    </xf>
    <xf numFmtId="3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 wrapText="1"/>
    </xf>
    <xf numFmtId="0" fontId="8" fillId="6" borderId="26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2" fontId="8" fillId="6" borderId="25" xfId="0" applyNumberFormat="1" applyFont="1" applyFill="1" applyBorder="1" applyAlignment="1">
      <alignment horizontal="right" vertical="center"/>
    </xf>
    <xf numFmtId="4" fontId="6" fillId="6" borderId="25" xfId="0" applyNumberFormat="1" applyFont="1" applyFill="1" applyBorder="1" applyAlignment="1">
      <alignment horizontal="right" vertical="center"/>
    </xf>
    <xf numFmtId="2" fontId="6" fillId="6" borderId="25" xfId="0" applyNumberFormat="1" applyFont="1" applyFill="1" applyBorder="1" applyAlignment="1">
      <alignment horizontal="right" vertical="center"/>
    </xf>
    <xf numFmtId="3" fontId="6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 vertical="center" wrapText="1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0" fontId="8" fillId="33" borderId="21" xfId="0" applyFont="1" applyFill="1" applyBorder="1" applyAlignment="1">
      <alignment horizontal="center" vertical="center"/>
    </xf>
    <xf numFmtId="0" fontId="8" fillId="33" borderId="17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2" fontId="8" fillId="6" borderId="23" xfId="0" applyNumberFormat="1" applyFont="1" applyFill="1" applyBorder="1" applyAlignment="1">
      <alignment horizontal="right" vertical="center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188" fontId="8" fillId="33" borderId="25" xfId="0" applyNumberFormat="1" applyFont="1" applyFill="1" applyBorder="1" applyAlignment="1">
      <alignment horizontal="center" vertical="center"/>
    </xf>
    <xf numFmtId="188" fontId="8" fillId="33" borderId="21" xfId="0" applyNumberFormat="1" applyFont="1" applyFill="1" applyBorder="1" applyAlignment="1">
      <alignment horizontal="center" vertical="center"/>
    </xf>
    <xf numFmtId="188" fontId="8" fillId="33" borderId="30" xfId="0" applyNumberFormat="1" applyFont="1" applyFill="1" applyBorder="1" applyAlignment="1">
      <alignment horizontal="center" vertical="center"/>
    </xf>
    <xf numFmtId="188" fontId="8" fillId="33" borderId="31" xfId="0" applyNumberFormat="1" applyFont="1" applyFill="1" applyBorder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 wrapText="1"/>
    </xf>
    <xf numFmtId="188" fontId="11" fillId="33" borderId="30" xfId="0" applyNumberFormat="1" applyFont="1" applyFill="1" applyBorder="1" applyAlignment="1">
      <alignment horizontal="center" vertical="center" wrapText="1"/>
    </xf>
    <xf numFmtId="188" fontId="3" fillId="34" borderId="22" xfId="0" applyNumberFormat="1" applyFont="1" applyFill="1" applyBorder="1" applyAlignment="1">
      <alignment horizontal="right" vertical="center"/>
    </xf>
    <xf numFmtId="4" fontId="8" fillId="6" borderId="23" xfId="0" applyNumberFormat="1" applyFont="1" applyFill="1" applyBorder="1" applyAlignment="1">
      <alignment horizontal="center" vertical="center"/>
    </xf>
    <xf numFmtId="4" fontId="6" fillId="6" borderId="25" xfId="0" applyNumberFormat="1" applyFont="1" applyFill="1" applyBorder="1" applyAlignment="1">
      <alignment horizontal="center" vertical="center"/>
    </xf>
    <xf numFmtId="0" fontId="8" fillId="6" borderId="21" xfId="0" applyFont="1" applyFill="1" applyBorder="1" applyAlignment="1">
      <alignment horizontal="center" vertical="center"/>
    </xf>
    <xf numFmtId="4" fontId="6" fillId="6" borderId="23" xfId="0" applyNumberFormat="1" applyFont="1" applyFill="1" applyBorder="1" applyAlignment="1">
      <alignment horizontal="center" vertical="center"/>
    </xf>
    <xf numFmtId="4" fontId="6" fillId="6" borderId="21" xfId="0" applyNumberFormat="1" applyFont="1" applyFill="1" applyBorder="1" applyAlignment="1">
      <alignment horizontal="center" vertical="center"/>
    </xf>
    <xf numFmtId="4" fontId="8" fillId="6" borderId="21" xfId="0" applyNumberFormat="1" applyFont="1" applyFill="1" applyBorder="1" applyAlignment="1">
      <alignment vertical="center"/>
    </xf>
    <xf numFmtId="0" fontId="11" fillId="33" borderId="23" xfId="0" applyFont="1" applyFill="1" applyBorder="1" applyAlignment="1">
      <alignment horizontal="center" vertical="center" wrapText="1"/>
    </xf>
    <xf numFmtId="188" fontId="11" fillId="33" borderId="23" xfId="0" applyNumberFormat="1" applyFont="1" applyFill="1" applyBorder="1" applyAlignment="1">
      <alignment horizontal="center" vertical="center" wrapText="1"/>
    </xf>
    <xf numFmtId="0" fontId="0" fillId="33" borderId="25" xfId="0" applyFill="1" applyBorder="1" applyAlignment="1">
      <alignment vertical="center"/>
    </xf>
    <xf numFmtId="0" fontId="11" fillId="33" borderId="25" xfId="0" applyFont="1" applyFill="1" applyBorder="1" applyAlignment="1">
      <alignment horizontal="center" vertical="center"/>
    </xf>
    <xf numFmtId="4" fontId="11" fillId="6" borderId="23" xfId="0" applyNumberFormat="1" applyFont="1" applyFill="1" applyBorder="1" applyAlignment="1">
      <alignment horizontal="center" vertical="center"/>
    </xf>
    <xf numFmtId="4" fontId="3" fillId="6" borderId="23" xfId="0" applyNumberFormat="1" applyFont="1" applyFill="1" applyBorder="1" applyAlignment="1">
      <alignment horizontal="center" vertical="center"/>
    </xf>
    <xf numFmtId="4" fontId="11" fillId="6" borderId="25" xfId="0" applyNumberFormat="1" applyFont="1" applyFill="1" applyBorder="1" applyAlignment="1">
      <alignment horizontal="center" vertical="center"/>
    </xf>
    <xf numFmtId="2" fontId="11" fillId="6" borderId="25" xfId="0" applyNumberFormat="1" applyFont="1" applyFill="1" applyBorder="1" applyAlignment="1">
      <alignment horizontal="center" vertical="center"/>
    </xf>
    <xf numFmtId="4" fontId="3" fillId="6" borderId="25" xfId="0" applyNumberFormat="1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13" fillId="33" borderId="0" xfId="0" applyFont="1" applyFill="1" applyAlignment="1">
      <alignment horizontal="center" vertical="center"/>
    </xf>
    <xf numFmtId="188" fontId="11" fillId="33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vertical="center"/>
    </xf>
    <xf numFmtId="0" fontId="8" fillId="6" borderId="23" xfId="0" applyFont="1" applyFill="1" applyBorder="1" applyAlignment="1">
      <alignment horizontal="center" vertical="center"/>
    </xf>
    <xf numFmtId="188" fontId="8" fillId="33" borderId="23" xfId="0" applyNumberFormat="1" applyFont="1" applyFill="1" applyBorder="1" applyAlignment="1">
      <alignment horizontal="center" vertical="center"/>
    </xf>
    <xf numFmtId="0" fontId="50" fillId="6" borderId="25" xfId="0" applyFont="1" applyFill="1" applyBorder="1" applyAlignment="1">
      <alignment horizontal="center" vertical="center"/>
    </xf>
    <xf numFmtId="0" fontId="8" fillId="6" borderId="2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4" fontId="6" fillId="6" borderId="22" xfId="0" applyNumberFormat="1" applyFont="1" applyFill="1" applyBorder="1" applyAlignment="1">
      <alignment horizontal="center" vertical="center"/>
    </xf>
    <xf numFmtId="0" fontId="0" fillId="6" borderId="25" xfId="0" applyFill="1" applyBorder="1" applyAlignment="1">
      <alignment vertical="center"/>
    </xf>
    <xf numFmtId="0" fontId="9" fillId="6" borderId="25" xfId="0" applyFont="1" applyFill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8" fillId="6" borderId="0" xfId="0" applyFont="1" applyFill="1" applyAlignment="1">
      <alignment horizontal="left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33" borderId="0" xfId="0" applyFont="1" applyFill="1" applyAlignment="1">
      <alignment horizontal="left" vertical="center"/>
    </xf>
    <xf numFmtId="0" fontId="8" fillId="6" borderId="32" xfId="0" applyFont="1" applyFill="1" applyBorder="1" applyAlignment="1">
      <alignment horizontal="center" vertical="center"/>
    </xf>
    <xf numFmtId="188" fontId="9" fillId="0" borderId="25" xfId="0" applyNumberFormat="1" applyFont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2" fontId="0" fillId="6" borderId="26" xfId="51" applyNumberFormat="1" applyFont="1" applyFill="1" applyBorder="1" applyAlignment="1">
      <alignment horizontal="center" vertical="center"/>
    </xf>
    <xf numFmtId="4" fontId="1" fillId="6" borderId="29" xfId="0" applyNumberFormat="1" applyFont="1" applyFill="1" applyBorder="1" applyAlignment="1">
      <alignment horizontal="center" vertical="center"/>
    </xf>
    <xf numFmtId="0" fontId="8" fillId="6" borderId="3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center" vertical="center" wrapText="1"/>
    </xf>
    <xf numFmtId="188" fontId="11" fillId="33" borderId="22" xfId="0" applyNumberFormat="1" applyFont="1" applyFill="1" applyBorder="1" applyAlignment="1">
      <alignment horizontal="center" vertical="center" wrapText="1"/>
    </xf>
    <xf numFmtId="3" fontId="6" fillId="6" borderId="29" xfId="0" applyNumberFormat="1" applyFont="1" applyFill="1" applyBorder="1" applyAlignment="1">
      <alignment horizontal="center" vertical="center"/>
    </xf>
    <xf numFmtId="0" fontId="51" fillId="6" borderId="25" xfId="0" applyFont="1" applyFill="1" applyBorder="1" applyAlignment="1">
      <alignment horizontal="center" vertical="center"/>
    </xf>
    <xf numFmtId="4" fontId="8" fillId="33" borderId="25" xfId="0" applyNumberFormat="1" applyFont="1" applyFill="1" applyBorder="1" applyAlignment="1">
      <alignment horizontal="center" vertical="center"/>
    </xf>
    <xf numFmtId="4" fontId="0" fillId="6" borderId="26" xfId="0" applyNumberFormat="1" applyFill="1" applyBorder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4" fontId="11" fillId="6" borderId="26" xfId="0" applyNumberFormat="1" applyFont="1" applyFill="1" applyBorder="1" applyAlignment="1">
      <alignment horizontal="center" vertical="center" wrapText="1"/>
    </xf>
    <xf numFmtId="4" fontId="11" fillId="6" borderId="29" xfId="0" applyNumberFormat="1" applyFont="1" applyFill="1" applyBorder="1" applyAlignment="1">
      <alignment horizontal="center" vertical="center" wrapText="1"/>
    </xf>
    <xf numFmtId="4" fontId="8" fillId="6" borderId="26" xfId="0" applyNumberFormat="1" applyFont="1" applyFill="1" applyBorder="1" applyAlignment="1">
      <alignment horizontal="center" vertical="center"/>
    </xf>
    <xf numFmtId="4" fontId="8" fillId="6" borderId="29" xfId="0" applyNumberFormat="1" applyFont="1" applyFill="1" applyBorder="1" applyAlignment="1">
      <alignment horizontal="center" vertical="center"/>
    </xf>
    <xf numFmtId="0" fontId="12" fillId="35" borderId="26" xfId="0" applyFont="1" applyFill="1" applyBorder="1" applyAlignment="1">
      <alignment horizontal="center" vertical="center"/>
    </xf>
    <xf numFmtId="0" fontId="12" fillId="35" borderId="28" xfId="0" applyFont="1" applyFill="1" applyBorder="1" applyAlignment="1">
      <alignment horizontal="center" vertical="center"/>
    </xf>
    <xf numFmtId="0" fontId="12" fillId="35" borderId="29" xfId="0" applyFont="1" applyFill="1" applyBorder="1" applyAlignment="1">
      <alignment horizontal="center" vertical="center"/>
    </xf>
    <xf numFmtId="4" fontId="11" fillId="6" borderId="34" xfId="0" applyNumberFormat="1" applyFont="1" applyFill="1" applyBorder="1" applyAlignment="1">
      <alignment horizontal="center" vertical="center"/>
    </xf>
    <xf numFmtId="4" fontId="11" fillId="6" borderId="35" xfId="0" applyNumberFormat="1" applyFont="1" applyFill="1" applyBorder="1" applyAlignment="1">
      <alignment horizontal="center" vertical="center"/>
    </xf>
    <xf numFmtId="0" fontId="12" fillId="35" borderId="10" xfId="0" applyFont="1" applyFill="1" applyBorder="1" applyAlignment="1">
      <alignment horizontal="center" vertical="center"/>
    </xf>
    <xf numFmtId="0" fontId="12" fillId="35" borderId="35" xfId="0" applyFont="1" applyFill="1" applyBorder="1" applyAlignment="1">
      <alignment horizontal="center" vertical="center"/>
    </xf>
    <xf numFmtId="4" fontId="8" fillId="6" borderId="34" xfId="0" applyNumberFormat="1" applyFont="1" applyFill="1" applyBorder="1" applyAlignment="1">
      <alignment horizontal="center" vertical="center"/>
    </xf>
    <xf numFmtId="4" fontId="8" fillId="6" borderId="35" xfId="0" applyNumberFormat="1" applyFont="1" applyFill="1" applyBorder="1" applyAlignment="1">
      <alignment horizontal="center" vertical="center"/>
    </xf>
    <xf numFmtId="4" fontId="8" fillId="6" borderId="36" xfId="0" applyNumberFormat="1" applyFont="1" applyFill="1" applyBorder="1" applyAlignment="1">
      <alignment horizontal="center" vertical="center"/>
    </xf>
    <xf numFmtId="4" fontId="8" fillId="6" borderId="37" xfId="0" applyNumberFormat="1" applyFont="1" applyFill="1" applyBorder="1" applyAlignment="1">
      <alignment horizontal="center" vertical="center"/>
    </xf>
    <xf numFmtId="4" fontId="8" fillId="6" borderId="38" xfId="0" applyNumberFormat="1" applyFont="1" applyFill="1" applyBorder="1" applyAlignment="1">
      <alignment horizontal="center" vertical="center"/>
    </xf>
    <xf numFmtId="4" fontId="8" fillId="6" borderId="39" xfId="0" applyNumberFormat="1" applyFont="1" applyFill="1" applyBorder="1" applyAlignment="1">
      <alignment horizontal="center" vertical="center"/>
    </xf>
    <xf numFmtId="4" fontId="8" fillId="6" borderId="25" xfId="0" applyNumberFormat="1" applyFont="1" applyFill="1" applyBorder="1" applyAlignment="1">
      <alignment horizontal="center" vertical="center"/>
    </xf>
    <xf numFmtId="0" fontId="6" fillId="35" borderId="25" xfId="0" applyFont="1" applyFill="1" applyBorder="1" applyAlignment="1">
      <alignment horizontal="center" vertical="center" wrapText="1"/>
    </xf>
    <xf numFmtId="0" fontId="6" fillId="6" borderId="40" xfId="0" applyFont="1" applyFill="1" applyBorder="1" applyAlignment="1">
      <alignment horizontal="center" vertical="center" wrapText="1"/>
    </xf>
    <xf numFmtId="0" fontId="6" fillId="6" borderId="21" xfId="0" applyFont="1" applyFill="1" applyBorder="1" applyAlignment="1">
      <alignment horizontal="center" vertical="center" wrapText="1"/>
    </xf>
    <xf numFmtId="0" fontId="6" fillId="6" borderId="41" xfId="0" applyFont="1" applyFill="1" applyBorder="1" applyAlignment="1">
      <alignment horizontal="center" vertical="center" wrapText="1"/>
    </xf>
    <xf numFmtId="0" fontId="6" fillId="6" borderId="22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/>
    </xf>
    <xf numFmtId="0" fontId="6" fillId="35" borderId="29" xfId="0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vertical="center"/>
    </xf>
    <xf numFmtId="0" fontId="6" fillId="6" borderId="10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6" fillId="6" borderId="4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6" fillId="6" borderId="34" xfId="0" applyFont="1" applyFill="1" applyBorder="1" applyAlignment="1">
      <alignment horizontal="center" vertical="center" wrapText="1"/>
    </xf>
    <xf numFmtId="0" fontId="12" fillId="35" borderId="25" xfId="0" applyFont="1" applyFill="1" applyBorder="1" applyAlignment="1">
      <alignment horizontal="center" vertical="center"/>
    </xf>
    <xf numFmtId="0" fontId="6" fillId="6" borderId="47" xfId="0" applyFont="1" applyFill="1" applyBorder="1" applyAlignment="1">
      <alignment horizontal="center" vertical="center" wrapText="1"/>
    </xf>
    <xf numFmtId="0" fontId="6" fillId="6" borderId="48" xfId="0" applyFont="1" applyFill="1" applyBorder="1" applyAlignment="1">
      <alignment horizontal="center" vertical="center" wrapText="1"/>
    </xf>
    <xf numFmtId="0" fontId="6" fillId="6" borderId="19" xfId="0" applyFont="1" applyFill="1" applyBorder="1" applyAlignment="1">
      <alignment horizontal="center" vertical="center" wrapText="1"/>
    </xf>
    <xf numFmtId="0" fontId="6" fillId="6" borderId="49" xfId="0" applyFont="1" applyFill="1" applyBorder="1" applyAlignment="1">
      <alignment horizontal="center" vertical="center" wrapText="1"/>
    </xf>
    <xf numFmtId="0" fontId="6" fillId="6" borderId="20" xfId="0" applyFont="1" applyFill="1" applyBorder="1" applyAlignment="1">
      <alignment horizontal="center" vertical="center" wrapText="1"/>
    </xf>
    <xf numFmtId="0" fontId="6" fillId="6" borderId="33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6" borderId="51" xfId="0" applyFont="1" applyFill="1" applyBorder="1" applyAlignment="1">
      <alignment horizontal="center" vertical="center" wrapText="1"/>
    </xf>
    <xf numFmtId="0" fontId="6" fillId="6" borderId="52" xfId="0" applyFont="1" applyFill="1" applyBorder="1" applyAlignment="1">
      <alignment horizontal="center" vertical="center" wrapText="1"/>
    </xf>
    <xf numFmtId="4" fontId="6" fillId="6" borderId="53" xfId="0" applyNumberFormat="1" applyFont="1" applyFill="1" applyBorder="1" applyAlignment="1">
      <alignment horizontal="center" vertical="center"/>
    </xf>
    <xf numFmtId="4" fontId="6" fillId="6" borderId="24" xfId="0" applyNumberFormat="1" applyFont="1" applyFill="1" applyBorder="1" applyAlignment="1">
      <alignment horizontal="center" vertic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Porcentual 2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1533525</xdr:colOff>
      <xdr:row>1</xdr:row>
      <xdr:rowOff>66675</xdr:rowOff>
    </xdr:from>
    <xdr:to>
      <xdr:col>7</xdr:col>
      <xdr:colOff>352425</xdr:colOff>
      <xdr:row>4</xdr:row>
      <xdr:rowOff>276225</xdr:rowOff>
    </xdr:to>
    <xdr:pic>
      <xdr:nvPicPr>
        <xdr:cNvPr id="1" name="1 Imagen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754100" y="228600"/>
          <a:ext cx="16954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L135"/>
  <sheetViews>
    <sheetView tabSelected="1" zoomScale="60" zoomScaleNormal="60" zoomScalePageLayoutView="0" workbookViewId="0" topLeftCell="A1">
      <selection activeCell="H10" sqref="H10"/>
    </sheetView>
  </sheetViews>
  <sheetFormatPr defaultColWidth="9.140625" defaultRowHeight="12.75"/>
  <cols>
    <col min="1" max="1" width="16.00390625" style="15" customWidth="1"/>
    <col min="2" max="2" width="44.57421875" style="1" customWidth="1"/>
    <col min="3" max="3" width="40.8515625" style="1" customWidth="1"/>
    <col min="4" max="4" width="41.421875" style="1" customWidth="1"/>
    <col min="5" max="5" width="40.421875" style="1" customWidth="1"/>
    <col min="6" max="6" width="24.28125" style="1" customWidth="1"/>
    <col min="7" max="7" width="18.8515625" style="15" customWidth="1"/>
    <col min="8" max="10" width="17.7109375" style="15" customWidth="1"/>
    <col min="11" max="11" width="15.57421875" style="15" customWidth="1"/>
    <col min="12" max="12" width="17.7109375" style="15" customWidth="1"/>
    <col min="13" max="13" width="16.7109375" style="15" customWidth="1"/>
    <col min="14" max="14" width="19.00390625" style="15" customWidth="1"/>
    <col min="15" max="15" width="17.7109375" style="15" customWidth="1"/>
    <col min="16" max="17" width="19.00390625" style="15" customWidth="1"/>
    <col min="18" max="18" width="21.7109375" style="15" customWidth="1"/>
    <col min="19" max="19" width="16.8515625" style="15" customWidth="1"/>
    <col min="20" max="20" width="15.8515625" style="1" customWidth="1"/>
    <col min="21" max="21" width="15.28125" style="1" customWidth="1"/>
    <col min="22" max="16384" width="9.140625" style="1" customWidth="1"/>
  </cols>
  <sheetData>
    <row r="1" s="33" customFormat="1" ht="12.75"/>
    <row r="2" s="33" customFormat="1" ht="12.75">
      <c r="F2" s="33">
        <v>75830</v>
      </c>
    </row>
    <row r="3" spans="6:9" s="33" customFormat="1" ht="18">
      <c r="F3" s="33">
        <v>30332</v>
      </c>
      <c r="G3" s="34"/>
      <c r="H3" s="34"/>
      <c r="I3" s="35"/>
    </row>
    <row r="4" s="33" customFormat="1" ht="12.75"/>
    <row r="5" s="33" customFormat="1" ht="22.5" customHeight="1"/>
    <row r="6" spans="1:19" s="33" customFormat="1" ht="19.5">
      <c r="A6" s="150" t="s">
        <v>27</v>
      </c>
      <c r="B6" s="150"/>
      <c r="C6" s="150"/>
      <c r="D6" s="150"/>
      <c r="E6" s="150"/>
      <c r="F6" s="150"/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s="33" customFormat="1" ht="18.75">
      <c r="A7" s="153" t="s">
        <v>15</v>
      </c>
      <c r="B7" s="153"/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1:19" s="33" customFormat="1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</row>
    <row r="9" spans="1:19" s="33" customFormat="1" ht="18">
      <c r="A9" s="157" t="s">
        <v>18</v>
      </c>
      <c r="B9" s="157"/>
      <c r="C9" s="157"/>
      <c r="D9" s="157"/>
      <c r="E9" s="157"/>
      <c r="F9" s="157"/>
      <c r="G9" s="157"/>
      <c r="H9" s="157"/>
      <c r="I9" s="157"/>
      <c r="J9" s="157"/>
      <c r="K9" s="157"/>
      <c r="L9" s="157"/>
      <c r="M9" s="157"/>
      <c r="N9" s="157"/>
      <c r="O9" s="157"/>
      <c r="P9" s="157"/>
      <c r="Q9" s="157"/>
      <c r="R9" s="157"/>
      <c r="S9" s="157"/>
    </row>
    <row r="10" spans="1:19" s="33" customFormat="1" ht="23.25">
      <c r="A10" s="37"/>
      <c r="B10" s="37"/>
      <c r="C10" s="37"/>
      <c r="D10" s="37"/>
      <c r="E10" s="37"/>
      <c r="F10" s="91"/>
      <c r="G10" s="91"/>
      <c r="H10" s="91" t="s">
        <v>158</v>
      </c>
      <c r="I10" s="91"/>
      <c r="J10" s="91"/>
      <c r="K10" s="37"/>
      <c r="L10" s="37"/>
      <c r="M10" s="37"/>
      <c r="N10" s="37"/>
      <c r="O10" s="37"/>
      <c r="P10" s="37"/>
      <c r="Q10" s="37"/>
      <c r="R10" s="37"/>
      <c r="S10" s="37"/>
    </row>
    <row r="11" s="33" customFormat="1" ht="19.5" customHeight="1" thickBot="1"/>
    <row r="12" spans="1:19" s="2" customFormat="1" ht="36.75" customHeight="1">
      <c r="A12" s="152" t="s">
        <v>21</v>
      </c>
      <c r="B12" s="151" t="s">
        <v>16</v>
      </c>
      <c r="C12" s="57"/>
      <c r="D12" s="57"/>
      <c r="E12" s="57"/>
      <c r="F12" s="143" t="s">
        <v>19</v>
      </c>
      <c r="G12" s="144" t="s">
        <v>6</v>
      </c>
      <c r="H12" s="144" t="s">
        <v>10</v>
      </c>
      <c r="I12" s="155" t="s">
        <v>5</v>
      </c>
      <c r="J12" s="155"/>
      <c r="K12" s="155"/>
      <c r="L12" s="155"/>
      <c r="M12" s="155"/>
      <c r="N12" s="155"/>
      <c r="O12" s="156"/>
      <c r="P12" s="158" t="s">
        <v>0</v>
      </c>
      <c r="Q12" s="159"/>
      <c r="R12" s="166" t="s">
        <v>20</v>
      </c>
      <c r="S12" s="166" t="s">
        <v>2</v>
      </c>
    </row>
    <row r="13" spans="1:19" s="2" customFormat="1" ht="37.5" customHeight="1">
      <c r="A13" s="152"/>
      <c r="B13" s="151"/>
      <c r="C13" s="57" t="s">
        <v>24</v>
      </c>
      <c r="D13" s="57" t="s">
        <v>17</v>
      </c>
      <c r="E13" s="57" t="s">
        <v>22</v>
      </c>
      <c r="F13" s="143"/>
      <c r="G13" s="145"/>
      <c r="H13" s="145"/>
      <c r="I13" s="154" t="s">
        <v>8</v>
      </c>
      <c r="J13" s="154"/>
      <c r="K13" s="145"/>
      <c r="L13" s="160" t="s">
        <v>9</v>
      </c>
      <c r="M13" s="154"/>
      <c r="N13" s="147" t="s">
        <v>7</v>
      </c>
      <c r="O13" s="169" t="s">
        <v>126</v>
      </c>
      <c r="P13" s="162" t="s">
        <v>127</v>
      </c>
      <c r="Q13" s="163"/>
      <c r="R13" s="167"/>
      <c r="S13" s="167"/>
    </row>
    <row r="14" spans="1:19" s="2" customFormat="1" ht="45.75" customHeight="1" thickBot="1">
      <c r="A14" s="152"/>
      <c r="B14" s="151"/>
      <c r="C14" s="57"/>
      <c r="D14" s="57"/>
      <c r="E14" s="57"/>
      <c r="F14" s="143"/>
      <c r="G14" s="146"/>
      <c r="H14" s="146"/>
      <c r="I14" s="148" t="s">
        <v>3</v>
      </c>
      <c r="J14" s="149"/>
      <c r="K14" s="146"/>
      <c r="L14" s="148" t="s">
        <v>4</v>
      </c>
      <c r="M14" s="149"/>
      <c r="N14" s="146"/>
      <c r="O14" s="170"/>
      <c r="P14" s="164"/>
      <c r="Q14" s="165"/>
      <c r="R14" s="168"/>
      <c r="S14" s="168"/>
    </row>
    <row r="15" spans="1:19" s="2" customFormat="1" ht="45.75" customHeight="1" thickBot="1">
      <c r="A15" s="58"/>
      <c r="B15" s="129" t="s">
        <v>41</v>
      </c>
      <c r="C15" s="130"/>
      <c r="D15" s="130"/>
      <c r="E15" s="130"/>
      <c r="F15" s="131"/>
      <c r="G15" s="59"/>
      <c r="H15" s="60"/>
      <c r="I15" s="60"/>
      <c r="J15" s="60"/>
      <c r="K15" s="61"/>
      <c r="L15" s="59"/>
      <c r="M15" s="60"/>
      <c r="N15" s="60"/>
      <c r="O15" s="60"/>
      <c r="P15" s="61"/>
      <c r="Q15" s="59"/>
      <c r="R15" s="60"/>
      <c r="S15" s="60"/>
    </row>
    <row r="16" spans="1:19" s="8" customFormat="1" ht="61.5" customHeight="1">
      <c r="A16" s="98"/>
      <c r="B16" s="161" t="s">
        <v>42</v>
      </c>
      <c r="C16" s="161"/>
      <c r="D16" s="161"/>
      <c r="E16" s="161"/>
      <c r="F16" s="161"/>
      <c r="G16" s="46"/>
      <c r="H16" s="46"/>
      <c r="I16" s="94"/>
      <c r="J16" s="46"/>
      <c r="K16" s="46"/>
      <c r="L16" s="94"/>
      <c r="M16" s="46"/>
      <c r="N16" s="46"/>
      <c r="O16" s="46"/>
      <c r="P16" s="142"/>
      <c r="Q16" s="142"/>
      <c r="R16" s="76"/>
      <c r="S16" s="46"/>
    </row>
    <row r="17" spans="1:19" s="8" customFormat="1" ht="56.25" customHeight="1">
      <c r="A17" s="96">
        <v>1</v>
      </c>
      <c r="B17" s="41" t="s">
        <v>57</v>
      </c>
      <c r="C17" s="41" t="s">
        <v>48</v>
      </c>
      <c r="D17" s="41" t="s">
        <v>143</v>
      </c>
      <c r="E17" s="41" t="s">
        <v>23</v>
      </c>
      <c r="F17" s="97">
        <v>25000</v>
      </c>
      <c r="G17" s="75">
        <v>0</v>
      </c>
      <c r="H17" s="24"/>
      <c r="I17" s="75">
        <f>(F17*2.87%)</f>
        <v>717.5</v>
      </c>
      <c r="J17" s="24"/>
      <c r="K17" s="24"/>
      <c r="L17" s="75">
        <f>(F17*3.04%)</f>
        <v>760</v>
      </c>
      <c r="M17" s="24"/>
      <c r="N17" s="24"/>
      <c r="O17" s="75">
        <v>5121.89</v>
      </c>
      <c r="P17" s="136">
        <v>6479.39</v>
      </c>
      <c r="Q17" s="137"/>
      <c r="R17" s="78">
        <f>(F17-P17)</f>
        <v>18520.61</v>
      </c>
      <c r="S17" s="30"/>
    </row>
    <row r="18" spans="1:19" s="8" customFormat="1" ht="56.25" customHeight="1">
      <c r="A18" s="16">
        <v>2</v>
      </c>
      <c r="B18" s="63" t="s">
        <v>128</v>
      </c>
      <c r="C18" s="63" t="s">
        <v>43</v>
      </c>
      <c r="D18" s="63" t="s">
        <v>44</v>
      </c>
      <c r="E18" s="63" t="s">
        <v>23</v>
      </c>
      <c r="F18" s="70">
        <v>50000</v>
      </c>
      <c r="G18" s="75">
        <v>1931.2</v>
      </c>
      <c r="H18" s="75"/>
      <c r="I18" s="93">
        <f>(F18*2.87%)</f>
        <v>1435</v>
      </c>
      <c r="J18" s="75"/>
      <c r="K18" s="75"/>
      <c r="L18" s="93">
        <f>(F18*3.04%)</f>
        <v>1520</v>
      </c>
      <c r="M18" s="75"/>
      <c r="N18" s="75"/>
      <c r="O18" s="75">
        <v>1698.39</v>
      </c>
      <c r="P18" s="127">
        <v>6464.59</v>
      </c>
      <c r="Q18" s="128"/>
      <c r="R18" s="76">
        <f>(F18-P18)</f>
        <v>43535.41</v>
      </c>
      <c r="S18" s="30"/>
    </row>
    <row r="19" spans="1:19" s="8" customFormat="1" ht="46.5" customHeight="1">
      <c r="A19" s="121">
        <v>3</v>
      </c>
      <c r="B19" s="52" t="s">
        <v>155</v>
      </c>
      <c r="C19" s="52" t="s">
        <v>156</v>
      </c>
      <c r="D19" s="52" t="s">
        <v>157</v>
      </c>
      <c r="E19" s="52" t="s">
        <v>23</v>
      </c>
      <c r="F19" s="122">
        <v>15000</v>
      </c>
      <c r="G19" s="75">
        <v>1931.2</v>
      </c>
      <c r="H19" s="45"/>
      <c r="I19" s="107">
        <f>(F19*2.87%)</f>
        <v>430.5</v>
      </c>
      <c r="J19" s="45"/>
      <c r="K19" s="45"/>
      <c r="L19" s="107">
        <f>(F19*3.04%)</f>
        <v>456</v>
      </c>
      <c r="M19" s="45"/>
      <c r="N19" s="45"/>
      <c r="O19" s="75">
        <v>125</v>
      </c>
      <c r="P19" s="127">
        <v>1011.5</v>
      </c>
      <c r="Q19" s="128"/>
      <c r="R19" s="76">
        <f>(F19-P19)</f>
        <v>13988.5</v>
      </c>
      <c r="S19" s="45"/>
    </row>
    <row r="20" spans="1:19" s="8" customFormat="1" ht="46.5" customHeight="1">
      <c r="A20" s="134" t="s">
        <v>45</v>
      </c>
      <c r="B20" s="134"/>
      <c r="C20" s="134"/>
      <c r="D20" s="134"/>
      <c r="E20" s="134"/>
      <c r="F20" s="135"/>
      <c r="G20" s="24"/>
      <c r="H20" s="24"/>
      <c r="I20" s="75"/>
      <c r="J20" s="24"/>
      <c r="K20" s="24"/>
      <c r="L20" s="75"/>
      <c r="M20" s="24"/>
      <c r="N20" s="24"/>
      <c r="O20" s="24"/>
      <c r="P20" s="136"/>
      <c r="Q20" s="137"/>
      <c r="R20" s="78"/>
      <c r="S20" s="24"/>
    </row>
    <row r="21" spans="1:19" s="3" customFormat="1" ht="36.75" customHeight="1">
      <c r="A21" s="45">
        <v>4</v>
      </c>
      <c r="B21" s="52" t="s">
        <v>46</v>
      </c>
      <c r="C21" s="50" t="s">
        <v>48</v>
      </c>
      <c r="D21" s="52" t="s">
        <v>47</v>
      </c>
      <c r="E21" s="52" t="s">
        <v>23</v>
      </c>
      <c r="F21" s="68">
        <v>85000</v>
      </c>
      <c r="G21" s="48">
        <v>8813.18</v>
      </c>
      <c r="H21" s="48"/>
      <c r="I21" s="48">
        <f aca="true" t="shared" si="0" ref="I21:I58">(F21*2.87%)</f>
        <v>2439.5</v>
      </c>
      <c r="J21" s="48"/>
      <c r="K21" s="49"/>
      <c r="L21" s="48">
        <f aca="true" t="shared" si="1" ref="L21:L27">(F21*3.04%)</f>
        <v>2584</v>
      </c>
      <c r="M21" s="48"/>
      <c r="N21" s="48"/>
      <c r="O21" s="48">
        <v>6198.39</v>
      </c>
      <c r="P21" s="127">
        <v>19915.07</v>
      </c>
      <c r="Q21" s="128"/>
      <c r="R21" s="76">
        <f aca="true" t="shared" si="2" ref="R21:R27">(F21-P21)</f>
        <v>65084.93</v>
      </c>
      <c r="S21" s="47"/>
    </row>
    <row r="22" spans="1:19" s="100" customFormat="1" ht="46.5" customHeight="1">
      <c r="A22" s="45">
        <v>5</v>
      </c>
      <c r="B22" s="52" t="s">
        <v>49</v>
      </c>
      <c r="C22" s="50" t="s">
        <v>48</v>
      </c>
      <c r="D22" s="50" t="s">
        <v>50</v>
      </c>
      <c r="E22" s="50" t="s">
        <v>51</v>
      </c>
      <c r="F22" s="68">
        <v>40000</v>
      </c>
      <c r="G22" s="48">
        <v>519.85</v>
      </c>
      <c r="H22" s="46"/>
      <c r="I22" s="48">
        <v>1216</v>
      </c>
      <c r="J22" s="46"/>
      <c r="K22" s="46"/>
      <c r="L22" s="48">
        <v>2128.39</v>
      </c>
      <c r="M22" s="46"/>
      <c r="N22" s="46"/>
      <c r="O22" s="48">
        <v>2128.39</v>
      </c>
      <c r="P22" s="127">
        <v>5012.24</v>
      </c>
      <c r="Q22" s="128"/>
      <c r="R22" s="76">
        <f t="shared" si="2"/>
        <v>34987.76</v>
      </c>
      <c r="S22" s="47"/>
    </row>
    <row r="23" spans="1:19" s="8" customFormat="1" ht="46.5" customHeight="1">
      <c r="A23" s="16">
        <v>6</v>
      </c>
      <c r="B23" s="64" t="s">
        <v>52</v>
      </c>
      <c r="C23" s="50" t="s">
        <v>48</v>
      </c>
      <c r="D23" s="41" t="s">
        <v>140</v>
      </c>
      <c r="E23" s="42" t="s">
        <v>23</v>
      </c>
      <c r="F23" s="70">
        <v>40000</v>
      </c>
      <c r="G23" s="75">
        <v>0</v>
      </c>
      <c r="H23" s="24"/>
      <c r="I23" s="48">
        <f t="shared" si="0"/>
        <v>1148</v>
      </c>
      <c r="J23" s="24"/>
      <c r="K23" s="24"/>
      <c r="L23" s="48">
        <f t="shared" si="1"/>
        <v>1216</v>
      </c>
      <c r="M23" s="24"/>
      <c r="N23" s="24"/>
      <c r="O23" s="48">
        <v>2614.16</v>
      </c>
      <c r="P23" s="127">
        <v>5579.13</v>
      </c>
      <c r="Q23" s="128"/>
      <c r="R23" s="76">
        <f t="shared" si="2"/>
        <v>34420.87</v>
      </c>
      <c r="S23" s="30"/>
    </row>
    <row r="24" spans="1:19" s="9" customFormat="1" ht="39.75" customHeight="1">
      <c r="A24" s="45">
        <v>7</v>
      </c>
      <c r="B24" s="50" t="s">
        <v>53</v>
      </c>
      <c r="C24" s="50" t="s">
        <v>48</v>
      </c>
      <c r="D24" s="50" t="s">
        <v>54</v>
      </c>
      <c r="E24" s="50" t="s">
        <v>23</v>
      </c>
      <c r="F24" s="68">
        <v>19500</v>
      </c>
      <c r="G24" s="48">
        <v>0</v>
      </c>
      <c r="H24" s="46"/>
      <c r="I24" s="48">
        <f t="shared" si="0"/>
        <v>559.65</v>
      </c>
      <c r="J24" s="46"/>
      <c r="K24" s="53"/>
      <c r="L24" s="48">
        <f t="shared" si="1"/>
        <v>592.8</v>
      </c>
      <c r="M24" s="46"/>
      <c r="N24" s="46"/>
      <c r="O24" s="48">
        <v>25</v>
      </c>
      <c r="P24" s="127">
        <v>1277.45</v>
      </c>
      <c r="Q24" s="128"/>
      <c r="R24" s="76">
        <f t="shared" si="2"/>
        <v>18222.55</v>
      </c>
      <c r="S24" s="47"/>
    </row>
    <row r="25" spans="1:19" s="3" customFormat="1" ht="45.75" customHeight="1">
      <c r="A25" s="112">
        <v>8</v>
      </c>
      <c r="B25" s="64" t="s">
        <v>55</v>
      </c>
      <c r="C25" s="50" t="s">
        <v>48</v>
      </c>
      <c r="D25" s="41" t="s">
        <v>56</v>
      </c>
      <c r="E25" s="44" t="s">
        <v>23</v>
      </c>
      <c r="F25" s="71">
        <v>19500</v>
      </c>
      <c r="G25" s="22">
        <v>0</v>
      </c>
      <c r="H25" s="25"/>
      <c r="I25" s="48">
        <f t="shared" si="0"/>
        <v>559.65</v>
      </c>
      <c r="J25" s="25"/>
      <c r="K25" s="25"/>
      <c r="L25" s="48">
        <f t="shared" si="1"/>
        <v>592.8</v>
      </c>
      <c r="M25" s="25"/>
      <c r="N25" s="25"/>
      <c r="O25" s="48">
        <v>2025</v>
      </c>
      <c r="P25" s="127">
        <v>3287.45</v>
      </c>
      <c r="Q25" s="128"/>
      <c r="R25" s="76">
        <f t="shared" si="2"/>
        <v>16212.55</v>
      </c>
      <c r="S25" s="29"/>
    </row>
    <row r="26" spans="1:19" s="3" customFormat="1" ht="58.5" customHeight="1">
      <c r="A26" s="16">
        <v>9</v>
      </c>
      <c r="B26" s="67" t="s">
        <v>89</v>
      </c>
      <c r="C26" s="67" t="s">
        <v>48</v>
      </c>
      <c r="D26" s="67" t="s">
        <v>141</v>
      </c>
      <c r="E26" s="67" t="s">
        <v>51</v>
      </c>
      <c r="F26" s="72">
        <v>17000</v>
      </c>
      <c r="G26" s="48">
        <v>0</v>
      </c>
      <c r="H26" s="46"/>
      <c r="I26" s="48">
        <f>(F26*2.87%)</f>
        <v>487.9</v>
      </c>
      <c r="J26" s="46"/>
      <c r="K26" s="53"/>
      <c r="L26" s="48">
        <f t="shared" si="1"/>
        <v>516.8</v>
      </c>
      <c r="M26" s="46"/>
      <c r="N26" s="46"/>
      <c r="O26" s="48">
        <v>595</v>
      </c>
      <c r="P26" s="127">
        <v>1709.7</v>
      </c>
      <c r="Q26" s="128"/>
      <c r="R26" s="76">
        <f t="shared" si="2"/>
        <v>15290.3</v>
      </c>
      <c r="S26" s="47"/>
    </row>
    <row r="27" spans="1:19" s="3" customFormat="1" ht="44.25" customHeight="1">
      <c r="A27" s="99">
        <v>10</v>
      </c>
      <c r="B27" s="50" t="s">
        <v>58</v>
      </c>
      <c r="C27" s="50" t="s">
        <v>48</v>
      </c>
      <c r="D27" s="50" t="s">
        <v>59</v>
      </c>
      <c r="E27" s="50" t="s">
        <v>51</v>
      </c>
      <c r="F27" s="68">
        <v>15000</v>
      </c>
      <c r="G27" s="93">
        <v>0</v>
      </c>
      <c r="H27" s="46"/>
      <c r="I27" s="93">
        <f>(F27*2.87%)</f>
        <v>430.5</v>
      </c>
      <c r="J27" s="46"/>
      <c r="K27" s="53"/>
      <c r="L27" s="93">
        <f t="shared" si="1"/>
        <v>456</v>
      </c>
      <c r="M27" s="46"/>
      <c r="N27" s="46"/>
      <c r="O27" s="93">
        <v>919.58</v>
      </c>
      <c r="P27" s="127">
        <v>1954.89</v>
      </c>
      <c r="Q27" s="128"/>
      <c r="R27" s="76">
        <f t="shared" si="2"/>
        <v>13045.11</v>
      </c>
      <c r="S27" s="47"/>
    </row>
    <row r="28" spans="1:20" s="3" customFormat="1" ht="56.25" customHeight="1">
      <c r="A28" s="45">
        <v>11</v>
      </c>
      <c r="B28" s="50" t="s">
        <v>28</v>
      </c>
      <c r="C28" s="50" t="s">
        <v>29</v>
      </c>
      <c r="D28" s="50" t="s">
        <v>30</v>
      </c>
      <c r="E28" s="50" t="s">
        <v>23</v>
      </c>
      <c r="F28" s="68">
        <v>125000</v>
      </c>
      <c r="G28" s="101">
        <v>18806.72</v>
      </c>
      <c r="H28" s="101"/>
      <c r="I28" s="101">
        <f aca="true" t="shared" si="3" ref="I28:I33">(F28*2.87%)</f>
        <v>3587.5</v>
      </c>
      <c r="J28" s="101"/>
      <c r="K28" s="49"/>
      <c r="L28" s="101">
        <f>(F2*3.04%)</f>
        <v>2305.232</v>
      </c>
      <c r="M28" s="101"/>
      <c r="N28" s="101"/>
      <c r="O28" s="101">
        <v>25</v>
      </c>
      <c r="P28" s="127">
        <v>25066.59</v>
      </c>
      <c r="Q28" s="128"/>
      <c r="R28" s="76">
        <f aca="true" t="shared" si="4" ref="R28:R33">(F28-P28)</f>
        <v>99933.41</v>
      </c>
      <c r="S28" s="47"/>
      <c r="T28" s="5"/>
    </row>
    <row r="29" spans="1:19" s="3" customFormat="1" ht="16.5" customHeight="1" hidden="1">
      <c r="A29" s="51">
        <v>2</v>
      </c>
      <c r="B29" s="50" t="s">
        <v>31</v>
      </c>
      <c r="C29" s="50" t="s">
        <v>34</v>
      </c>
      <c r="D29" s="50" t="s">
        <v>32</v>
      </c>
      <c r="E29" s="50" t="s">
        <v>23</v>
      </c>
      <c r="F29" s="68">
        <v>25000</v>
      </c>
      <c r="G29" s="48">
        <v>0</v>
      </c>
      <c r="H29" s="48"/>
      <c r="I29" s="48">
        <f t="shared" si="3"/>
        <v>717.5</v>
      </c>
      <c r="J29" s="48"/>
      <c r="K29" s="49"/>
      <c r="L29" s="23">
        <f>(F29*3.04%)</f>
        <v>760</v>
      </c>
      <c r="M29" s="48"/>
      <c r="N29" s="48"/>
      <c r="O29" s="48">
        <v>1125</v>
      </c>
      <c r="P29" s="127">
        <f>(G29+I29+L29+O29)</f>
        <v>2602.5</v>
      </c>
      <c r="Q29" s="128"/>
      <c r="R29" s="76">
        <f t="shared" si="4"/>
        <v>22397.5</v>
      </c>
      <c r="S29" s="47"/>
    </row>
    <row r="30" spans="1:19" s="3" customFormat="1" ht="44.25" customHeight="1">
      <c r="A30" s="45">
        <v>12</v>
      </c>
      <c r="B30" s="50" t="s">
        <v>144</v>
      </c>
      <c r="C30" s="50" t="s">
        <v>146</v>
      </c>
      <c r="D30" s="50" t="s">
        <v>145</v>
      </c>
      <c r="E30" s="52" t="s">
        <v>23</v>
      </c>
      <c r="F30" s="68" t="s">
        <v>147</v>
      </c>
      <c r="G30" s="101">
        <v>0</v>
      </c>
      <c r="H30" s="46"/>
      <c r="I30" s="101">
        <v>717.5</v>
      </c>
      <c r="J30" s="46"/>
      <c r="K30" s="46"/>
      <c r="L30" s="101">
        <v>760</v>
      </c>
      <c r="M30" s="46"/>
      <c r="N30" s="46"/>
      <c r="O30" s="23">
        <v>1943.67</v>
      </c>
      <c r="P30" s="127">
        <v>3421.17</v>
      </c>
      <c r="Q30" s="128"/>
      <c r="R30" s="102">
        <v>21578.83</v>
      </c>
      <c r="S30" s="95"/>
    </row>
    <row r="31" spans="1:19" s="3" customFormat="1" ht="47.25" customHeight="1">
      <c r="A31" s="45">
        <v>13</v>
      </c>
      <c r="B31" s="50" t="s">
        <v>33</v>
      </c>
      <c r="C31" s="50" t="s">
        <v>35</v>
      </c>
      <c r="D31" s="50" t="s">
        <v>36</v>
      </c>
      <c r="E31" s="50" t="s">
        <v>37</v>
      </c>
      <c r="F31" s="68">
        <v>16000</v>
      </c>
      <c r="G31" s="48">
        <v>0</v>
      </c>
      <c r="H31" s="48"/>
      <c r="I31" s="48">
        <f t="shared" si="3"/>
        <v>459.2</v>
      </c>
      <c r="J31" s="48"/>
      <c r="K31" s="49"/>
      <c r="L31" s="48">
        <f>(F31*3.04%)</f>
        <v>486.4</v>
      </c>
      <c r="M31" s="48"/>
      <c r="N31" s="48"/>
      <c r="O31" s="48">
        <v>445</v>
      </c>
      <c r="P31" s="136">
        <v>1500.6</v>
      </c>
      <c r="Q31" s="137"/>
      <c r="R31" s="76">
        <f t="shared" si="4"/>
        <v>14499.4</v>
      </c>
      <c r="S31" s="47"/>
    </row>
    <row r="32" spans="1:19" s="3" customFormat="1" ht="47.25" customHeight="1">
      <c r="A32" s="77">
        <v>14</v>
      </c>
      <c r="B32" s="43" t="s">
        <v>38</v>
      </c>
      <c r="C32" s="43" t="s">
        <v>39</v>
      </c>
      <c r="D32" s="43" t="s">
        <v>40</v>
      </c>
      <c r="E32" s="62" t="s">
        <v>23</v>
      </c>
      <c r="F32" s="69">
        <v>22000</v>
      </c>
      <c r="G32" s="22">
        <v>0</v>
      </c>
      <c r="H32" s="25"/>
      <c r="I32" s="22">
        <f t="shared" si="3"/>
        <v>631.4</v>
      </c>
      <c r="J32" s="25"/>
      <c r="K32" s="25"/>
      <c r="L32" s="22">
        <f>(F32*3.04%)</f>
        <v>668.8</v>
      </c>
      <c r="M32" s="25"/>
      <c r="N32" s="25"/>
      <c r="O32" s="22">
        <v>625</v>
      </c>
      <c r="P32" s="140">
        <v>2135.2</v>
      </c>
      <c r="Q32" s="141"/>
      <c r="R32" s="79">
        <f t="shared" si="4"/>
        <v>19864.8</v>
      </c>
      <c r="S32" s="80"/>
    </row>
    <row r="33" spans="1:19" s="3" customFormat="1" ht="46.5" customHeight="1">
      <c r="A33" s="45">
        <v>15</v>
      </c>
      <c r="B33" s="52" t="s">
        <v>137</v>
      </c>
      <c r="C33" s="52" t="s">
        <v>131</v>
      </c>
      <c r="D33" s="52" t="s">
        <v>130</v>
      </c>
      <c r="E33" s="52" t="s">
        <v>51</v>
      </c>
      <c r="F33" s="68">
        <v>32000</v>
      </c>
      <c r="G33" s="48">
        <v>0</v>
      </c>
      <c r="H33" s="48"/>
      <c r="I33" s="48">
        <f t="shared" si="3"/>
        <v>918.4</v>
      </c>
      <c r="J33" s="48"/>
      <c r="K33" s="48"/>
      <c r="L33" s="48">
        <f>(F33*3.04%)</f>
        <v>972.8</v>
      </c>
      <c r="M33" s="48"/>
      <c r="N33" s="48"/>
      <c r="O33" s="48">
        <v>25</v>
      </c>
      <c r="P33" s="127">
        <v>2116.2</v>
      </c>
      <c r="Q33" s="128"/>
      <c r="R33" s="76">
        <f t="shared" si="4"/>
        <v>29883.8</v>
      </c>
      <c r="S33" s="48"/>
    </row>
    <row r="34" spans="1:19" s="3" customFormat="1" ht="56.25" customHeight="1">
      <c r="A34" s="129"/>
      <c r="B34" s="130"/>
      <c r="C34" s="130"/>
      <c r="D34" s="130"/>
      <c r="E34" s="131"/>
      <c r="F34" s="59"/>
      <c r="G34" s="24"/>
      <c r="H34" s="24"/>
      <c r="I34" s="48"/>
      <c r="J34" s="24"/>
      <c r="K34" s="65"/>
      <c r="L34" s="48"/>
      <c r="M34" s="24"/>
      <c r="N34" s="24"/>
      <c r="O34" s="24"/>
      <c r="P34" s="127"/>
      <c r="Q34" s="128"/>
      <c r="R34" s="76"/>
      <c r="S34" s="30"/>
    </row>
    <row r="35" spans="1:19" s="3" customFormat="1" ht="41.25" customHeight="1">
      <c r="A35" s="16">
        <v>16</v>
      </c>
      <c r="B35" s="63" t="s">
        <v>60</v>
      </c>
      <c r="C35" s="63" t="s">
        <v>61</v>
      </c>
      <c r="D35" s="63" t="s">
        <v>62</v>
      </c>
      <c r="E35" s="63" t="s">
        <v>51</v>
      </c>
      <c r="F35" s="70">
        <v>50000</v>
      </c>
      <c r="G35" s="75">
        <v>527.18</v>
      </c>
      <c r="H35" s="75"/>
      <c r="I35" s="48">
        <f t="shared" si="0"/>
        <v>1435</v>
      </c>
      <c r="J35" s="75"/>
      <c r="K35" s="75"/>
      <c r="L35" s="48">
        <f aca="true" t="shared" si="5" ref="L35:L51">(F35*3.04%)</f>
        <v>1520</v>
      </c>
      <c r="M35" s="75"/>
      <c r="N35" s="75"/>
      <c r="O35" s="75">
        <v>819.58</v>
      </c>
      <c r="P35" s="127">
        <v>5854.59</v>
      </c>
      <c r="Q35" s="128"/>
      <c r="R35" s="76">
        <f aca="true" t="shared" si="6" ref="R35:R51">(F35-P35)</f>
        <v>44145.41</v>
      </c>
      <c r="S35" s="30"/>
    </row>
    <row r="36" spans="1:19" s="3" customFormat="1" ht="44.25" customHeight="1">
      <c r="A36" s="45">
        <v>17</v>
      </c>
      <c r="B36" s="50" t="s">
        <v>63</v>
      </c>
      <c r="C36" s="50" t="s">
        <v>61</v>
      </c>
      <c r="D36" s="50" t="s">
        <v>64</v>
      </c>
      <c r="E36" s="50" t="s">
        <v>51</v>
      </c>
      <c r="F36" s="68">
        <v>20000</v>
      </c>
      <c r="G36" s="48">
        <v>0</v>
      </c>
      <c r="H36" s="46"/>
      <c r="I36" s="48">
        <f t="shared" si="0"/>
        <v>574</v>
      </c>
      <c r="J36" s="46"/>
      <c r="K36" s="53"/>
      <c r="L36" s="48">
        <f t="shared" si="5"/>
        <v>608</v>
      </c>
      <c r="M36" s="46"/>
      <c r="N36" s="46"/>
      <c r="O36" s="48">
        <v>25</v>
      </c>
      <c r="P36" s="127">
        <v>2623.83</v>
      </c>
      <c r="Q36" s="128"/>
      <c r="R36" s="76">
        <f t="shared" si="6"/>
        <v>17376.17</v>
      </c>
      <c r="S36" s="47"/>
    </row>
    <row r="37" spans="1:19" s="3" customFormat="1" ht="44.25" customHeight="1">
      <c r="A37" s="16">
        <v>18</v>
      </c>
      <c r="B37" s="63" t="s">
        <v>65</v>
      </c>
      <c r="C37" s="63" t="s">
        <v>61</v>
      </c>
      <c r="D37" s="63" t="s">
        <v>66</v>
      </c>
      <c r="E37" s="63" t="s">
        <v>51</v>
      </c>
      <c r="F37" s="70">
        <v>14000</v>
      </c>
      <c r="G37" s="48">
        <v>0</v>
      </c>
      <c r="H37" s="24"/>
      <c r="I37" s="48">
        <f t="shared" si="0"/>
        <v>401.8</v>
      </c>
      <c r="J37" s="24"/>
      <c r="K37" s="24"/>
      <c r="L37" s="48">
        <f t="shared" si="5"/>
        <v>425.6</v>
      </c>
      <c r="M37" s="24"/>
      <c r="N37" s="24"/>
      <c r="O37" s="75">
        <v>500</v>
      </c>
      <c r="P37" s="127">
        <v>1437.4</v>
      </c>
      <c r="Q37" s="128"/>
      <c r="R37" s="76">
        <f t="shared" si="6"/>
        <v>12562.6</v>
      </c>
      <c r="S37" s="30"/>
    </row>
    <row r="38" spans="1:19" s="3" customFormat="1" ht="33.75" customHeight="1">
      <c r="A38" s="17">
        <v>19</v>
      </c>
      <c r="B38" s="63" t="s">
        <v>67</v>
      </c>
      <c r="C38" s="63" t="s">
        <v>61</v>
      </c>
      <c r="D38" s="63" t="s">
        <v>66</v>
      </c>
      <c r="E38" s="63" t="s">
        <v>23</v>
      </c>
      <c r="F38" s="70">
        <v>14000</v>
      </c>
      <c r="G38" s="48">
        <v>0</v>
      </c>
      <c r="H38" s="24"/>
      <c r="I38" s="48">
        <f t="shared" si="0"/>
        <v>401.8</v>
      </c>
      <c r="J38" s="24"/>
      <c r="K38" s="24"/>
      <c r="L38" s="48">
        <f t="shared" si="5"/>
        <v>425.6</v>
      </c>
      <c r="M38" s="24"/>
      <c r="N38" s="24"/>
      <c r="O38" s="75">
        <v>625</v>
      </c>
      <c r="P38" s="127">
        <v>1052.4</v>
      </c>
      <c r="Q38" s="128"/>
      <c r="R38" s="76">
        <f t="shared" si="6"/>
        <v>12947.6</v>
      </c>
      <c r="S38" s="30"/>
    </row>
    <row r="39" spans="1:19" s="3" customFormat="1" ht="42" customHeight="1">
      <c r="A39" s="45">
        <v>20</v>
      </c>
      <c r="B39" s="50" t="s">
        <v>68</v>
      </c>
      <c r="C39" s="50" t="s">
        <v>61</v>
      </c>
      <c r="D39" s="50" t="s">
        <v>69</v>
      </c>
      <c r="E39" s="50" t="s">
        <v>51</v>
      </c>
      <c r="F39" s="68">
        <v>19000</v>
      </c>
      <c r="G39" s="48">
        <v>0</v>
      </c>
      <c r="H39" s="46"/>
      <c r="I39" s="48">
        <f t="shared" si="0"/>
        <v>545.3</v>
      </c>
      <c r="J39" s="46"/>
      <c r="K39" s="53"/>
      <c r="L39" s="48">
        <f t="shared" si="5"/>
        <v>577.6</v>
      </c>
      <c r="M39" s="46"/>
      <c r="N39" s="46"/>
      <c r="O39" s="48">
        <v>1329.58</v>
      </c>
      <c r="P39" s="127">
        <v>2611.29</v>
      </c>
      <c r="Q39" s="128"/>
      <c r="R39" s="76">
        <f t="shared" si="6"/>
        <v>16388.71</v>
      </c>
      <c r="S39" s="47"/>
    </row>
    <row r="40" spans="1:19" s="3" customFormat="1" ht="39.75" customHeight="1">
      <c r="A40" s="17">
        <v>21</v>
      </c>
      <c r="B40" s="63" t="s">
        <v>70</v>
      </c>
      <c r="C40" s="63" t="s">
        <v>61</v>
      </c>
      <c r="D40" s="63" t="s">
        <v>66</v>
      </c>
      <c r="E40" s="63" t="s">
        <v>23</v>
      </c>
      <c r="F40" s="70">
        <v>14000</v>
      </c>
      <c r="G40" s="48">
        <v>0</v>
      </c>
      <c r="H40" s="24"/>
      <c r="I40" s="48">
        <f t="shared" si="0"/>
        <v>401.8</v>
      </c>
      <c r="J40" s="24"/>
      <c r="K40" s="24"/>
      <c r="L40" s="48">
        <f t="shared" si="5"/>
        <v>425.6</v>
      </c>
      <c r="M40" s="24"/>
      <c r="N40" s="24"/>
      <c r="O40" s="75">
        <v>540</v>
      </c>
      <c r="P40" s="127">
        <v>1597.4</v>
      </c>
      <c r="Q40" s="128"/>
      <c r="R40" s="76">
        <f t="shared" si="6"/>
        <v>12402.6</v>
      </c>
      <c r="S40" s="30"/>
    </row>
    <row r="41" spans="1:19" s="3" customFormat="1" ht="42" customHeight="1">
      <c r="A41" s="45">
        <v>22</v>
      </c>
      <c r="B41" s="50" t="s">
        <v>71</v>
      </c>
      <c r="C41" s="50" t="s">
        <v>61</v>
      </c>
      <c r="D41" s="50" t="s">
        <v>66</v>
      </c>
      <c r="E41" s="50" t="s">
        <v>51</v>
      </c>
      <c r="F41" s="68">
        <v>14000</v>
      </c>
      <c r="G41" s="48">
        <v>0</v>
      </c>
      <c r="H41" s="46"/>
      <c r="I41" s="48">
        <f t="shared" si="0"/>
        <v>401.8</v>
      </c>
      <c r="J41" s="46"/>
      <c r="K41" s="46"/>
      <c r="L41" s="48">
        <f t="shared" si="5"/>
        <v>425.6</v>
      </c>
      <c r="M41" s="46"/>
      <c r="N41" s="46"/>
      <c r="O41" s="48">
        <v>540</v>
      </c>
      <c r="P41" s="127">
        <v>1637.4</v>
      </c>
      <c r="Q41" s="128"/>
      <c r="R41" s="76">
        <f t="shared" si="6"/>
        <v>12362.6</v>
      </c>
      <c r="S41" s="47"/>
    </row>
    <row r="42" spans="1:19" s="3" customFormat="1" ht="51.75" customHeight="1">
      <c r="A42" s="45">
        <v>23</v>
      </c>
      <c r="B42" s="50" t="s">
        <v>72</v>
      </c>
      <c r="C42" s="50" t="s">
        <v>61</v>
      </c>
      <c r="D42" s="50" t="s">
        <v>73</v>
      </c>
      <c r="E42" s="50" t="s">
        <v>51</v>
      </c>
      <c r="F42" s="68">
        <v>20000</v>
      </c>
      <c r="G42" s="48">
        <v>0</v>
      </c>
      <c r="H42" s="46"/>
      <c r="I42" s="48">
        <f t="shared" si="0"/>
        <v>574</v>
      </c>
      <c r="J42" s="46"/>
      <c r="K42" s="53"/>
      <c r="L42" s="48">
        <f t="shared" si="5"/>
        <v>608</v>
      </c>
      <c r="M42" s="46"/>
      <c r="N42" s="46"/>
      <c r="O42" s="48">
        <v>655</v>
      </c>
      <c r="P42" s="127">
        <v>5845.33</v>
      </c>
      <c r="Q42" s="128"/>
      <c r="R42" s="76">
        <f t="shared" si="6"/>
        <v>14154.67</v>
      </c>
      <c r="S42" s="47"/>
    </row>
    <row r="43" spans="1:19" s="3" customFormat="1" ht="36.75" customHeight="1">
      <c r="A43" s="45">
        <v>24</v>
      </c>
      <c r="B43" s="50" t="s">
        <v>74</v>
      </c>
      <c r="C43" s="50" t="s">
        <v>61</v>
      </c>
      <c r="D43" s="50" t="s">
        <v>75</v>
      </c>
      <c r="E43" s="50" t="s">
        <v>51</v>
      </c>
      <c r="F43" s="68">
        <v>15500</v>
      </c>
      <c r="G43" s="48">
        <v>0</v>
      </c>
      <c r="H43" s="46"/>
      <c r="I43" s="48">
        <f t="shared" si="0"/>
        <v>444.85</v>
      </c>
      <c r="J43" s="46"/>
      <c r="K43" s="53"/>
      <c r="L43" s="48">
        <f t="shared" si="5"/>
        <v>471.2</v>
      </c>
      <c r="M43" s="46"/>
      <c r="N43" s="46"/>
      <c r="O43" s="48">
        <v>1706.6</v>
      </c>
      <c r="P43" s="127">
        <v>3686.61</v>
      </c>
      <c r="Q43" s="128"/>
      <c r="R43" s="76">
        <f t="shared" si="6"/>
        <v>11813.39</v>
      </c>
      <c r="S43" s="47"/>
    </row>
    <row r="44" spans="1:19" s="3" customFormat="1" ht="50.25" customHeight="1">
      <c r="A44" s="45">
        <v>25</v>
      </c>
      <c r="B44" s="50" t="s">
        <v>76</v>
      </c>
      <c r="C44" s="50" t="s">
        <v>61</v>
      </c>
      <c r="D44" s="50" t="s">
        <v>66</v>
      </c>
      <c r="E44" s="50" t="s">
        <v>51</v>
      </c>
      <c r="F44" s="68">
        <v>14000</v>
      </c>
      <c r="G44" s="48">
        <v>0</v>
      </c>
      <c r="H44" s="46"/>
      <c r="I44" s="48">
        <f t="shared" si="0"/>
        <v>401.8</v>
      </c>
      <c r="J44" s="46"/>
      <c r="K44" s="53"/>
      <c r="L44" s="48">
        <f t="shared" si="5"/>
        <v>425.6</v>
      </c>
      <c r="M44" s="46"/>
      <c r="N44" s="46"/>
      <c r="O44" s="48">
        <v>25</v>
      </c>
      <c r="P44" s="127">
        <v>1072.4</v>
      </c>
      <c r="Q44" s="128"/>
      <c r="R44" s="76">
        <f t="shared" si="6"/>
        <v>12927.6</v>
      </c>
      <c r="S44" s="47"/>
    </row>
    <row r="45" spans="1:19" s="3" customFormat="1" ht="39" customHeight="1">
      <c r="A45" s="45">
        <v>26</v>
      </c>
      <c r="B45" s="50" t="s">
        <v>77</v>
      </c>
      <c r="C45" s="50" t="s">
        <v>61</v>
      </c>
      <c r="D45" s="50" t="s">
        <v>75</v>
      </c>
      <c r="E45" s="50" t="s">
        <v>51</v>
      </c>
      <c r="F45" s="68">
        <v>15000</v>
      </c>
      <c r="G45" s="48">
        <v>0</v>
      </c>
      <c r="H45" s="46"/>
      <c r="I45" s="48">
        <f t="shared" si="0"/>
        <v>430.5</v>
      </c>
      <c r="J45" s="46"/>
      <c r="K45" s="53"/>
      <c r="L45" s="48">
        <f t="shared" si="5"/>
        <v>456</v>
      </c>
      <c r="M45" s="46"/>
      <c r="N45" s="46"/>
      <c r="O45" s="48">
        <v>25</v>
      </c>
      <c r="P45" s="127">
        <v>1011.5</v>
      </c>
      <c r="Q45" s="128"/>
      <c r="R45" s="76">
        <f t="shared" si="6"/>
        <v>13988.5</v>
      </c>
      <c r="S45" s="47"/>
    </row>
    <row r="46" spans="1:19" s="3" customFormat="1" ht="43.5" customHeight="1">
      <c r="A46" s="45">
        <v>27</v>
      </c>
      <c r="B46" s="50" t="s">
        <v>78</v>
      </c>
      <c r="C46" s="50" t="s">
        <v>61</v>
      </c>
      <c r="D46" s="50" t="s">
        <v>66</v>
      </c>
      <c r="E46" s="50" t="s">
        <v>23</v>
      </c>
      <c r="F46" s="68">
        <v>14000</v>
      </c>
      <c r="G46" s="48">
        <v>0</v>
      </c>
      <c r="H46" s="46"/>
      <c r="I46" s="48">
        <f t="shared" si="0"/>
        <v>401.8</v>
      </c>
      <c r="J46" s="46"/>
      <c r="K46" s="53"/>
      <c r="L46" s="48">
        <f t="shared" si="5"/>
        <v>425.6</v>
      </c>
      <c r="M46" s="46"/>
      <c r="N46" s="46"/>
      <c r="O46" s="48">
        <v>500</v>
      </c>
      <c r="P46" s="127">
        <v>1557.4</v>
      </c>
      <c r="Q46" s="128"/>
      <c r="R46" s="76">
        <f t="shared" si="6"/>
        <v>12442.6</v>
      </c>
      <c r="S46" s="47"/>
    </row>
    <row r="47" spans="1:19" s="3" customFormat="1" ht="52.5" customHeight="1">
      <c r="A47" s="45">
        <v>28</v>
      </c>
      <c r="B47" s="50" t="s">
        <v>79</v>
      </c>
      <c r="C47" s="50" t="s">
        <v>61</v>
      </c>
      <c r="D47" s="50" t="s">
        <v>80</v>
      </c>
      <c r="E47" s="50" t="s">
        <v>51</v>
      </c>
      <c r="F47" s="68">
        <v>15500</v>
      </c>
      <c r="G47" s="48">
        <v>0</v>
      </c>
      <c r="H47" s="46"/>
      <c r="I47" s="48">
        <f t="shared" si="0"/>
        <v>444.85</v>
      </c>
      <c r="J47" s="46"/>
      <c r="K47" s="53"/>
      <c r="L47" s="48">
        <f t="shared" si="5"/>
        <v>471.2</v>
      </c>
      <c r="M47" s="46"/>
      <c r="N47" s="46"/>
      <c r="O47" s="48">
        <v>1379.9</v>
      </c>
      <c r="P47" s="127">
        <v>4447.63</v>
      </c>
      <c r="Q47" s="128"/>
      <c r="R47" s="76">
        <f t="shared" si="6"/>
        <v>11052.369999999999</v>
      </c>
      <c r="S47" s="47"/>
    </row>
    <row r="48" spans="1:19" s="3" customFormat="1" ht="42" customHeight="1">
      <c r="A48" s="45">
        <v>29</v>
      </c>
      <c r="B48" s="50" t="s">
        <v>81</v>
      </c>
      <c r="C48" s="50" t="s">
        <v>61</v>
      </c>
      <c r="D48" s="50" t="s">
        <v>66</v>
      </c>
      <c r="E48" s="50" t="s">
        <v>51</v>
      </c>
      <c r="F48" s="68">
        <v>14000</v>
      </c>
      <c r="G48" s="48">
        <v>0</v>
      </c>
      <c r="H48" s="46"/>
      <c r="I48" s="48">
        <f t="shared" si="0"/>
        <v>401.8</v>
      </c>
      <c r="J48" s="46"/>
      <c r="K48" s="53"/>
      <c r="L48" s="48">
        <f t="shared" si="5"/>
        <v>425.6</v>
      </c>
      <c r="M48" s="46"/>
      <c r="N48" s="46"/>
      <c r="O48" s="48">
        <v>125</v>
      </c>
      <c r="P48" s="127">
        <v>1052.4</v>
      </c>
      <c r="Q48" s="128"/>
      <c r="R48" s="76">
        <f t="shared" si="6"/>
        <v>12947.6</v>
      </c>
      <c r="S48" s="47"/>
    </row>
    <row r="49" spans="1:19" s="3" customFormat="1" ht="41.25" customHeight="1">
      <c r="A49" s="45">
        <v>30</v>
      </c>
      <c r="B49" s="50" t="s">
        <v>82</v>
      </c>
      <c r="C49" s="50" t="s">
        <v>61</v>
      </c>
      <c r="D49" s="50" t="s">
        <v>66</v>
      </c>
      <c r="E49" s="50" t="s">
        <v>51</v>
      </c>
      <c r="F49" s="68">
        <v>14000</v>
      </c>
      <c r="G49" s="48">
        <v>0</v>
      </c>
      <c r="H49" s="46"/>
      <c r="I49" s="48">
        <f t="shared" si="0"/>
        <v>401.8</v>
      </c>
      <c r="J49" s="46"/>
      <c r="K49" s="53"/>
      <c r="L49" s="48">
        <f t="shared" si="5"/>
        <v>425.6</v>
      </c>
      <c r="M49" s="46"/>
      <c r="N49" s="46"/>
      <c r="O49" s="48">
        <v>400</v>
      </c>
      <c r="P49" s="127">
        <v>3382.18</v>
      </c>
      <c r="Q49" s="128"/>
      <c r="R49" s="76">
        <f t="shared" si="6"/>
        <v>10617.82</v>
      </c>
      <c r="S49" s="47"/>
    </row>
    <row r="50" spans="1:19" s="3" customFormat="1" ht="46.5" customHeight="1">
      <c r="A50" s="45">
        <v>31</v>
      </c>
      <c r="B50" s="50" t="s">
        <v>83</v>
      </c>
      <c r="C50" s="50" t="s">
        <v>61</v>
      </c>
      <c r="D50" s="50" t="s">
        <v>66</v>
      </c>
      <c r="E50" s="50" t="s">
        <v>51</v>
      </c>
      <c r="F50" s="68">
        <v>14000</v>
      </c>
      <c r="G50" s="48">
        <v>0</v>
      </c>
      <c r="H50" s="46"/>
      <c r="I50" s="48">
        <f t="shared" si="0"/>
        <v>401.8</v>
      </c>
      <c r="J50" s="46"/>
      <c r="K50" s="53"/>
      <c r="L50" s="48">
        <f t="shared" si="5"/>
        <v>425.6</v>
      </c>
      <c r="M50" s="46"/>
      <c r="N50" s="46"/>
      <c r="O50" s="48">
        <v>600</v>
      </c>
      <c r="P50" s="127">
        <v>1757.4</v>
      </c>
      <c r="Q50" s="128"/>
      <c r="R50" s="76">
        <f t="shared" si="6"/>
        <v>12242.6</v>
      </c>
      <c r="S50" s="47"/>
    </row>
    <row r="51" spans="1:19" s="3" customFormat="1" ht="49.5" customHeight="1">
      <c r="A51" s="45">
        <v>32</v>
      </c>
      <c r="B51" s="50" t="s">
        <v>84</v>
      </c>
      <c r="C51" s="50" t="s">
        <v>61</v>
      </c>
      <c r="D51" s="50" t="s">
        <v>64</v>
      </c>
      <c r="E51" s="50" t="s">
        <v>51</v>
      </c>
      <c r="F51" s="68">
        <v>16500</v>
      </c>
      <c r="G51" s="48">
        <v>0</v>
      </c>
      <c r="H51" s="46"/>
      <c r="I51" s="48">
        <f t="shared" si="0"/>
        <v>473.55</v>
      </c>
      <c r="J51" s="46"/>
      <c r="K51" s="53"/>
      <c r="L51" s="48">
        <f t="shared" si="5"/>
        <v>501.6</v>
      </c>
      <c r="M51" s="46"/>
      <c r="N51" s="46"/>
      <c r="O51" s="48">
        <v>25</v>
      </c>
      <c r="P51" s="127">
        <v>1100.15</v>
      </c>
      <c r="Q51" s="128"/>
      <c r="R51" s="76">
        <f t="shared" si="6"/>
        <v>15399.85</v>
      </c>
      <c r="S51" s="47"/>
    </row>
    <row r="52" spans="1:115" s="3" customFormat="1" ht="34.5" customHeight="1">
      <c r="A52" s="16">
        <v>33</v>
      </c>
      <c r="B52" s="52" t="s">
        <v>129</v>
      </c>
      <c r="C52" s="52" t="s">
        <v>61</v>
      </c>
      <c r="D52" s="52" t="s">
        <v>66</v>
      </c>
      <c r="E52" s="52" t="s">
        <v>51</v>
      </c>
      <c r="F52" s="68">
        <v>14000</v>
      </c>
      <c r="G52" s="48">
        <v>0</v>
      </c>
      <c r="H52" s="30"/>
      <c r="I52" s="48">
        <f>(F52*2.87%)</f>
        <v>401.8</v>
      </c>
      <c r="J52" s="30"/>
      <c r="K52" s="30"/>
      <c r="L52" s="48">
        <f>(F52*3.04%)</f>
        <v>425.6</v>
      </c>
      <c r="M52" s="30"/>
      <c r="N52" s="30"/>
      <c r="O52" s="75">
        <v>735</v>
      </c>
      <c r="P52" s="127">
        <v>1562.4</v>
      </c>
      <c r="Q52" s="128"/>
      <c r="R52" s="76">
        <f>(F52-P52)</f>
        <v>12437.6</v>
      </c>
      <c r="S52" s="47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  <c r="DB52" s="9"/>
      <c r="DC52" s="9"/>
      <c r="DD52" s="9"/>
      <c r="DE52" s="9"/>
      <c r="DF52" s="9"/>
      <c r="DG52" s="9"/>
      <c r="DH52" s="9"/>
      <c r="DI52" s="9"/>
      <c r="DJ52" s="9"/>
      <c r="DK52" s="9"/>
    </row>
    <row r="53" spans="1:115" s="6" customFormat="1" ht="45.75" customHeight="1">
      <c r="A53" s="16">
        <v>34</v>
      </c>
      <c r="B53" s="52" t="s">
        <v>138</v>
      </c>
      <c r="C53" s="52" t="s">
        <v>61</v>
      </c>
      <c r="D53" s="52" t="s">
        <v>66</v>
      </c>
      <c r="E53" s="52" t="s">
        <v>51</v>
      </c>
      <c r="F53" s="68">
        <v>14000</v>
      </c>
      <c r="G53" s="107">
        <v>0</v>
      </c>
      <c r="H53" s="48"/>
      <c r="I53" s="48">
        <f>(F53*2.87%)</f>
        <v>401.8</v>
      </c>
      <c r="J53" s="48"/>
      <c r="K53" s="48"/>
      <c r="L53" s="48">
        <f>(F53*3.04%)</f>
        <v>425.6</v>
      </c>
      <c r="M53" s="48"/>
      <c r="N53" s="48"/>
      <c r="O53" s="48">
        <v>25</v>
      </c>
      <c r="P53" s="138">
        <v>1312.4</v>
      </c>
      <c r="Q53" s="139"/>
      <c r="R53" s="76">
        <f>(F53-P53)</f>
        <v>12687.6</v>
      </c>
      <c r="S53" s="30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  <c r="DB53" s="9"/>
      <c r="DC53" s="9"/>
      <c r="DD53" s="9"/>
      <c r="DE53" s="9"/>
      <c r="DF53" s="9"/>
      <c r="DG53" s="9"/>
      <c r="DH53" s="9"/>
      <c r="DI53" s="9"/>
      <c r="DJ53" s="9"/>
      <c r="DK53" s="9"/>
    </row>
    <row r="54" spans="1:19" ht="35.25" customHeight="1">
      <c r="A54" s="104">
        <v>35</v>
      </c>
      <c r="B54" s="105" t="s">
        <v>148</v>
      </c>
      <c r="C54" s="105" t="s">
        <v>61</v>
      </c>
      <c r="D54" s="105" t="s">
        <v>66</v>
      </c>
      <c r="E54" s="105" t="s">
        <v>149</v>
      </c>
      <c r="F54" s="113">
        <v>14000</v>
      </c>
      <c r="G54" s="107">
        <v>0</v>
      </c>
      <c r="H54" s="103"/>
      <c r="I54" s="114">
        <v>401.8</v>
      </c>
      <c r="J54" s="103"/>
      <c r="K54" s="103"/>
      <c r="L54" s="114">
        <v>425.6</v>
      </c>
      <c r="M54" s="103"/>
      <c r="N54" s="103"/>
      <c r="O54" s="115">
        <v>25</v>
      </c>
      <c r="P54" s="123">
        <v>952.4</v>
      </c>
      <c r="Q54" s="124"/>
      <c r="R54" s="116">
        <v>13047.6</v>
      </c>
      <c r="S54" s="103"/>
    </row>
    <row r="55" spans="1:115" s="33" customFormat="1" ht="41.25" customHeight="1">
      <c r="A55" s="129" t="s">
        <v>85</v>
      </c>
      <c r="B55" s="130"/>
      <c r="C55" s="130"/>
      <c r="D55" s="130"/>
      <c r="E55" s="131"/>
      <c r="F55" s="59"/>
      <c r="G55" s="46"/>
      <c r="H55" s="46"/>
      <c r="I55" s="48"/>
      <c r="J55" s="46"/>
      <c r="K55" s="53"/>
      <c r="L55" s="48"/>
      <c r="M55" s="46"/>
      <c r="N55" s="46"/>
      <c r="O55" s="46"/>
      <c r="P55" s="136"/>
      <c r="Q55" s="137"/>
      <c r="R55" s="76"/>
      <c r="S55" s="47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</row>
    <row r="56" spans="1:19" s="33" customFormat="1" ht="63.75" customHeight="1">
      <c r="A56" s="16">
        <v>36</v>
      </c>
      <c r="B56" s="66" t="s">
        <v>86</v>
      </c>
      <c r="C56" s="67" t="s">
        <v>87</v>
      </c>
      <c r="D56" s="67" t="s">
        <v>88</v>
      </c>
      <c r="E56" s="67" t="s">
        <v>51</v>
      </c>
      <c r="F56" s="72">
        <v>50000</v>
      </c>
      <c r="G56" s="48">
        <v>646.36</v>
      </c>
      <c r="H56" s="46"/>
      <c r="I56" s="48">
        <f t="shared" si="0"/>
        <v>1435</v>
      </c>
      <c r="J56" s="46"/>
      <c r="K56" s="53"/>
      <c r="L56" s="48">
        <f aca="true" t="shared" si="7" ref="L56:L62">(F56*3.04%)</f>
        <v>1520</v>
      </c>
      <c r="M56" s="46"/>
      <c r="N56" s="46"/>
      <c r="O56" s="48">
        <v>1525</v>
      </c>
      <c r="P56" s="127">
        <v>6767.71</v>
      </c>
      <c r="Q56" s="128"/>
      <c r="R56" s="76">
        <f aca="true" t="shared" si="8" ref="R56:R62">(F56-P56)</f>
        <v>43232.29</v>
      </c>
      <c r="S56" s="47"/>
    </row>
    <row r="57" spans="1:19" s="33" customFormat="1" ht="51" customHeight="1">
      <c r="A57" s="16">
        <v>37</v>
      </c>
      <c r="B57" s="67" t="s">
        <v>90</v>
      </c>
      <c r="C57" s="67" t="s">
        <v>87</v>
      </c>
      <c r="D57" s="67" t="s">
        <v>91</v>
      </c>
      <c r="E57" s="67" t="s">
        <v>51</v>
      </c>
      <c r="F57" s="72">
        <v>30000</v>
      </c>
      <c r="G57" s="48">
        <v>0</v>
      </c>
      <c r="H57" s="46"/>
      <c r="I57" s="48">
        <f t="shared" si="0"/>
        <v>861</v>
      </c>
      <c r="J57" s="46"/>
      <c r="K57" s="53"/>
      <c r="L57" s="48">
        <f t="shared" si="7"/>
        <v>912</v>
      </c>
      <c r="M57" s="46"/>
      <c r="N57" s="46"/>
      <c r="O57" s="48">
        <v>25</v>
      </c>
      <c r="P57" s="127">
        <v>1998</v>
      </c>
      <c r="Q57" s="128"/>
      <c r="R57" s="76">
        <f t="shared" si="8"/>
        <v>28002</v>
      </c>
      <c r="S57" s="47"/>
    </row>
    <row r="58" spans="1:19" s="33" customFormat="1" ht="54" customHeight="1">
      <c r="A58" s="45">
        <v>38</v>
      </c>
      <c r="B58" s="67" t="s">
        <v>92</v>
      </c>
      <c r="C58" s="67" t="s">
        <v>87</v>
      </c>
      <c r="D58" s="67" t="s">
        <v>93</v>
      </c>
      <c r="E58" s="67" t="s">
        <v>23</v>
      </c>
      <c r="F58" s="72">
        <v>16000</v>
      </c>
      <c r="G58" s="48">
        <v>0</v>
      </c>
      <c r="H58" s="46"/>
      <c r="I58" s="48">
        <f t="shared" si="0"/>
        <v>459.2</v>
      </c>
      <c r="J58" s="46"/>
      <c r="K58" s="53"/>
      <c r="L58" s="48">
        <f t="shared" si="7"/>
        <v>486.4</v>
      </c>
      <c r="M58" s="46"/>
      <c r="N58" s="46"/>
      <c r="O58" s="48">
        <v>1424.58</v>
      </c>
      <c r="P58" s="142">
        <v>2648.99</v>
      </c>
      <c r="Q58" s="142"/>
      <c r="R58" s="76">
        <f t="shared" si="8"/>
        <v>13351.01</v>
      </c>
      <c r="S58" s="47"/>
    </row>
    <row r="59" spans="1:19" s="33" customFormat="1" ht="44.25" customHeight="1">
      <c r="A59" s="16">
        <v>39</v>
      </c>
      <c r="B59" s="81" t="s">
        <v>94</v>
      </c>
      <c r="C59" s="81" t="s">
        <v>87</v>
      </c>
      <c r="D59" s="81" t="s">
        <v>93</v>
      </c>
      <c r="E59" s="81" t="s">
        <v>51</v>
      </c>
      <c r="F59" s="82">
        <v>16000</v>
      </c>
      <c r="G59" s="75">
        <v>0</v>
      </c>
      <c r="H59" s="24"/>
      <c r="I59" s="75">
        <f>(F59*2.87%)</f>
        <v>459.2</v>
      </c>
      <c r="J59" s="24"/>
      <c r="K59" s="65"/>
      <c r="L59" s="75">
        <f t="shared" si="7"/>
        <v>486.4</v>
      </c>
      <c r="M59" s="24"/>
      <c r="N59" s="24"/>
      <c r="O59" s="75">
        <v>25</v>
      </c>
      <c r="P59" s="136">
        <v>1070.6</v>
      </c>
      <c r="Q59" s="137"/>
      <c r="R59" s="78">
        <f t="shared" si="8"/>
        <v>14929.4</v>
      </c>
      <c r="S59" s="30"/>
    </row>
    <row r="60" spans="1:19" s="33" customFormat="1" ht="44.25" customHeight="1">
      <c r="A60" s="16">
        <v>40</v>
      </c>
      <c r="B60" s="81" t="s">
        <v>133</v>
      </c>
      <c r="C60" s="81" t="s">
        <v>87</v>
      </c>
      <c r="D60" s="81" t="s">
        <v>132</v>
      </c>
      <c r="E60" s="81" t="s">
        <v>51</v>
      </c>
      <c r="F60" s="82">
        <v>15000</v>
      </c>
      <c r="G60" s="75">
        <v>0</v>
      </c>
      <c r="H60" s="24"/>
      <c r="I60" s="75">
        <f>(F60*2.87%)</f>
        <v>430.5</v>
      </c>
      <c r="J60" s="24"/>
      <c r="K60" s="65"/>
      <c r="L60" s="75">
        <f t="shared" si="7"/>
        <v>456</v>
      </c>
      <c r="M60" s="24"/>
      <c r="N60" s="24"/>
      <c r="O60" s="75">
        <v>25</v>
      </c>
      <c r="P60" s="136">
        <v>1471.5</v>
      </c>
      <c r="Q60" s="137"/>
      <c r="R60" s="78">
        <f t="shared" si="8"/>
        <v>13528.5</v>
      </c>
      <c r="S60" s="30"/>
    </row>
    <row r="61" spans="1:116" s="83" customFormat="1" ht="44.25" customHeight="1">
      <c r="A61" s="16">
        <v>41</v>
      </c>
      <c r="B61" s="84" t="s">
        <v>139</v>
      </c>
      <c r="C61" s="84" t="s">
        <v>87</v>
      </c>
      <c r="D61" s="84" t="s">
        <v>93</v>
      </c>
      <c r="E61" s="84" t="s">
        <v>51</v>
      </c>
      <c r="F61" s="82">
        <v>14500</v>
      </c>
      <c r="G61" s="85">
        <v>0</v>
      </c>
      <c r="H61" s="85"/>
      <c r="I61" s="85">
        <f>(F61*2.87%)</f>
        <v>416.15</v>
      </c>
      <c r="J61" s="85"/>
      <c r="K61" s="85"/>
      <c r="L61" s="85">
        <f t="shared" si="7"/>
        <v>440.8</v>
      </c>
      <c r="M61" s="85"/>
      <c r="N61" s="85"/>
      <c r="O61" s="85">
        <v>25</v>
      </c>
      <c r="P61" s="132">
        <v>981.95</v>
      </c>
      <c r="Q61" s="133"/>
      <c r="R61" s="86">
        <f t="shared" si="8"/>
        <v>13518.05</v>
      </c>
      <c r="S61" s="75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</row>
    <row r="62" spans="1:19" s="33" customFormat="1" ht="44.25" customHeight="1">
      <c r="A62" s="16">
        <v>42</v>
      </c>
      <c r="B62" s="81" t="s">
        <v>142</v>
      </c>
      <c r="C62" s="81" t="s">
        <v>87</v>
      </c>
      <c r="D62" s="81" t="s">
        <v>93</v>
      </c>
      <c r="E62" s="81" t="s">
        <v>51</v>
      </c>
      <c r="F62" s="82">
        <v>16000</v>
      </c>
      <c r="G62" s="75"/>
      <c r="H62" s="24"/>
      <c r="I62" s="75">
        <f>(F62*2.87%)</f>
        <v>459.2</v>
      </c>
      <c r="J62" s="24"/>
      <c r="K62" s="65"/>
      <c r="L62" s="75">
        <f t="shared" si="7"/>
        <v>486.4</v>
      </c>
      <c r="M62" s="24"/>
      <c r="N62" s="24"/>
      <c r="O62" s="85">
        <v>25</v>
      </c>
      <c r="P62" s="132">
        <v>1070.6</v>
      </c>
      <c r="Q62" s="133"/>
      <c r="R62" s="86">
        <f t="shared" si="8"/>
        <v>14929.4</v>
      </c>
      <c r="S62" s="30"/>
    </row>
    <row r="63" spans="1:19" s="33" customFormat="1" ht="44.25" customHeight="1">
      <c r="A63" s="129" t="s">
        <v>95</v>
      </c>
      <c r="B63" s="130"/>
      <c r="C63" s="130"/>
      <c r="D63" s="130"/>
      <c r="E63" s="131"/>
      <c r="F63" s="59"/>
      <c r="G63" s="46"/>
      <c r="H63" s="46"/>
      <c r="I63" s="48"/>
      <c r="J63" s="46"/>
      <c r="K63" s="53"/>
      <c r="L63" s="48"/>
      <c r="M63" s="46"/>
      <c r="N63" s="46"/>
      <c r="O63" s="46"/>
      <c r="P63" s="132"/>
      <c r="Q63" s="133"/>
      <c r="R63" s="76"/>
      <c r="S63" s="47"/>
    </row>
    <row r="64" spans="1:19" s="33" customFormat="1" ht="45" customHeight="1">
      <c r="A64" s="16">
        <v>43</v>
      </c>
      <c r="B64" s="67" t="s">
        <v>96</v>
      </c>
      <c r="C64" s="67" t="s">
        <v>97</v>
      </c>
      <c r="D64" s="67" t="s">
        <v>98</v>
      </c>
      <c r="E64" s="67" t="s">
        <v>51</v>
      </c>
      <c r="F64" s="72">
        <v>50000</v>
      </c>
      <c r="G64" s="87">
        <v>646.36</v>
      </c>
      <c r="H64" s="87"/>
      <c r="I64" s="87">
        <f>(F64*2.87%)</f>
        <v>1435</v>
      </c>
      <c r="J64" s="87"/>
      <c r="K64" s="88"/>
      <c r="L64" s="87">
        <f>(F64*3.04%)</f>
        <v>1520</v>
      </c>
      <c r="M64" s="87"/>
      <c r="N64" s="87"/>
      <c r="O64" s="87">
        <v>1475</v>
      </c>
      <c r="P64" s="132">
        <v>6587.71</v>
      </c>
      <c r="Q64" s="133"/>
      <c r="R64" s="89">
        <f>(F64-P64)</f>
        <v>43412.29</v>
      </c>
      <c r="S64" s="47"/>
    </row>
    <row r="65" spans="1:19" s="33" customFormat="1" ht="45" customHeight="1">
      <c r="A65" s="16">
        <v>44</v>
      </c>
      <c r="B65" s="67" t="s">
        <v>134</v>
      </c>
      <c r="C65" s="67" t="s">
        <v>97</v>
      </c>
      <c r="D65" s="67" t="s">
        <v>135</v>
      </c>
      <c r="E65" s="67" t="s">
        <v>51</v>
      </c>
      <c r="F65" s="72">
        <v>36000</v>
      </c>
      <c r="G65" s="87">
        <v>0</v>
      </c>
      <c r="H65" s="87"/>
      <c r="I65" s="87">
        <f>(F65*2.87%)</f>
        <v>1033.2</v>
      </c>
      <c r="J65" s="87"/>
      <c r="K65" s="88"/>
      <c r="L65" s="87">
        <f>(F65*3.04%)</f>
        <v>1094.4</v>
      </c>
      <c r="M65" s="87"/>
      <c r="N65" s="87"/>
      <c r="O65" s="87">
        <v>25</v>
      </c>
      <c r="P65" s="132">
        <v>3195.99</v>
      </c>
      <c r="Q65" s="133"/>
      <c r="R65" s="89">
        <f>(F65-P65)</f>
        <v>32804.01</v>
      </c>
      <c r="S65" s="47"/>
    </row>
    <row r="66" spans="1:19" s="33" customFormat="1" ht="45" customHeight="1">
      <c r="A66" s="16">
        <v>45</v>
      </c>
      <c r="B66" s="67" t="s">
        <v>150</v>
      </c>
      <c r="C66" s="67" t="s">
        <v>97</v>
      </c>
      <c r="D66" s="67" t="s">
        <v>151</v>
      </c>
      <c r="E66" s="67" t="s">
        <v>51</v>
      </c>
      <c r="F66" s="72">
        <v>40000</v>
      </c>
      <c r="G66" s="87">
        <v>0</v>
      </c>
      <c r="H66" s="87"/>
      <c r="I66" s="87">
        <f>(F66*2.87%)</f>
        <v>1148</v>
      </c>
      <c r="J66" s="87"/>
      <c r="K66" s="88"/>
      <c r="L66" s="87">
        <f>(F66*3.04%)</f>
        <v>1216</v>
      </c>
      <c r="M66" s="87"/>
      <c r="N66" s="87"/>
      <c r="O66" s="87">
        <v>25</v>
      </c>
      <c r="P66" s="125">
        <v>3135.36</v>
      </c>
      <c r="Q66" s="126"/>
      <c r="R66" s="89">
        <v>36864.64</v>
      </c>
      <c r="S66" s="47"/>
    </row>
    <row r="67" spans="1:19" s="33" customFormat="1" ht="43.5" customHeight="1">
      <c r="A67" s="90">
        <v>46</v>
      </c>
      <c r="B67" s="84" t="s">
        <v>152</v>
      </c>
      <c r="C67" s="84" t="s">
        <v>97</v>
      </c>
      <c r="D67" s="84" t="s">
        <v>136</v>
      </c>
      <c r="E67" s="84" t="s">
        <v>51</v>
      </c>
      <c r="F67" s="92">
        <v>23000</v>
      </c>
      <c r="G67" s="87">
        <v>0</v>
      </c>
      <c r="H67" s="87"/>
      <c r="I67" s="87">
        <f>(F67*2.87%)</f>
        <v>660.1</v>
      </c>
      <c r="J67" s="87"/>
      <c r="K67" s="87"/>
      <c r="L67" s="87">
        <f>(F67*3.04%)</f>
        <v>699.2</v>
      </c>
      <c r="M67" s="87"/>
      <c r="N67" s="87"/>
      <c r="O67" s="87">
        <v>25</v>
      </c>
      <c r="P67" s="132">
        <v>1484.3</v>
      </c>
      <c r="Q67" s="133"/>
      <c r="R67" s="89">
        <f>(F67-P67)</f>
        <v>21515.7</v>
      </c>
      <c r="S67" s="87"/>
    </row>
    <row r="68" spans="1:116" s="33" customFormat="1" ht="56.25" customHeight="1">
      <c r="A68" s="129" t="s">
        <v>99</v>
      </c>
      <c r="B68" s="130"/>
      <c r="C68" s="130"/>
      <c r="D68" s="130"/>
      <c r="E68" s="131"/>
      <c r="F68" s="59"/>
      <c r="G68" s="46"/>
      <c r="H68" s="46"/>
      <c r="I68" s="48"/>
      <c r="J68" s="46"/>
      <c r="K68" s="53"/>
      <c r="L68" s="48"/>
      <c r="M68" s="46"/>
      <c r="N68" s="46"/>
      <c r="O68" s="46"/>
      <c r="P68" s="127"/>
      <c r="Q68" s="128"/>
      <c r="R68" s="76"/>
      <c r="S68" s="47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</row>
    <row r="69" spans="1:116" s="33" customFormat="1" ht="63" customHeight="1">
      <c r="A69" s="16">
        <v>47</v>
      </c>
      <c r="B69" s="67" t="s">
        <v>100</v>
      </c>
      <c r="C69" s="67" t="s">
        <v>101</v>
      </c>
      <c r="D69" s="67" t="s">
        <v>102</v>
      </c>
      <c r="E69" s="67" t="s">
        <v>23</v>
      </c>
      <c r="F69" s="72">
        <v>50000</v>
      </c>
      <c r="G69" s="48">
        <v>646.36</v>
      </c>
      <c r="H69" s="46"/>
      <c r="I69" s="48">
        <f aca="true" t="shared" si="9" ref="I69:I76">(F69*2.87%)</f>
        <v>1435</v>
      </c>
      <c r="J69" s="46"/>
      <c r="K69" s="53"/>
      <c r="L69" s="48">
        <f aca="true" t="shared" si="10" ref="L69:L76">(F69*3.04%)</f>
        <v>1520</v>
      </c>
      <c r="M69" s="46"/>
      <c r="N69" s="46"/>
      <c r="O69" s="48">
        <v>125</v>
      </c>
      <c r="P69" s="127">
        <f>(G69+N72+I69+L69+O69)</f>
        <v>3726.36</v>
      </c>
      <c r="Q69" s="128"/>
      <c r="R69" s="76">
        <f aca="true" t="shared" si="11" ref="R69:R77">(F69-P69)</f>
        <v>46273.64</v>
      </c>
      <c r="S69" s="47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</row>
    <row r="70" spans="1:19" ht="50.25" customHeight="1">
      <c r="A70" s="16">
        <v>48</v>
      </c>
      <c r="B70" s="67" t="s">
        <v>103</v>
      </c>
      <c r="C70" s="67" t="s">
        <v>101</v>
      </c>
      <c r="D70" s="67" t="s">
        <v>104</v>
      </c>
      <c r="E70" s="67" t="s">
        <v>51</v>
      </c>
      <c r="F70" s="72">
        <v>29000</v>
      </c>
      <c r="G70" s="48">
        <v>0</v>
      </c>
      <c r="H70" s="46"/>
      <c r="I70" s="48">
        <f t="shared" si="9"/>
        <v>832.3</v>
      </c>
      <c r="J70" s="46"/>
      <c r="K70" s="53"/>
      <c r="L70" s="48">
        <f t="shared" si="10"/>
        <v>881.6</v>
      </c>
      <c r="M70" s="46"/>
      <c r="N70" s="46"/>
      <c r="O70" s="48">
        <v>1329.58</v>
      </c>
      <c r="P70" s="127">
        <f>(G70+N73+I70+L70+O70)</f>
        <v>3043.48</v>
      </c>
      <c r="Q70" s="128"/>
      <c r="R70" s="76">
        <f t="shared" si="11"/>
        <v>25956.52</v>
      </c>
      <c r="S70" s="47"/>
    </row>
    <row r="71" spans="1:19" ht="50.25" customHeight="1">
      <c r="A71" s="117">
        <v>49</v>
      </c>
      <c r="B71" s="118" t="s">
        <v>113</v>
      </c>
      <c r="C71" s="118" t="s">
        <v>101</v>
      </c>
      <c r="D71" s="118" t="s">
        <v>153</v>
      </c>
      <c r="E71" s="118" t="s">
        <v>51</v>
      </c>
      <c r="F71" s="119">
        <v>23000</v>
      </c>
      <c r="G71" s="107">
        <v>0</v>
      </c>
      <c r="H71" s="46"/>
      <c r="I71" s="107">
        <f t="shared" si="9"/>
        <v>660.1</v>
      </c>
      <c r="J71" s="46"/>
      <c r="K71" s="53"/>
      <c r="L71" s="107">
        <f t="shared" si="10"/>
        <v>699.2</v>
      </c>
      <c r="M71" s="46"/>
      <c r="N71" s="46"/>
      <c r="O71" s="107">
        <v>1798.39</v>
      </c>
      <c r="P71" s="127">
        <v>3157.69</v>
      </c>
      <c r="Q71" s="128"/>
      <c r="R71" s="76">
        <f t="shared" si="11"/>
        <v>19842.31</v>
      </c>
      <c r="S71" s="47"/>
    </row>
    <row r="72" spans="1:19" ht="66" customHeight="1">
      <c r="A72" s="129" t="s">
        <v>154</v>
      </c>
      <c r="B72" s="130"/>
      <c r="C72" s="130"/>
      <c r="D72" s="130"/>
      <c r="E72" s="131"/>
      <c r="F72" s="59"/>
      <c r="G72" s="107"/>
      <c r="H72" s="46"/>
      <c r="I72" s="107"/>
      <c r="J72" s="46"/>
      <c r="K72" s="53"/>
      <c r="L72" s="107"/>
      <c r="M72" s="46"/>
      <c r="N72" s="46"/>
      <c r="O72" s="107"/>
      <c r="P72" s="127"/>
      <c r="Q72" s="128"/>
      <c r="R72" s="76"/>
      <c r="S72" s="47"/>
    </row>
    <row r="73" spans="1:19" ht="81.75" customHeight="1">
      <c r="A73" s="16">
        <v>50</v>
      </c>
      <c r="B73" s="81" t="s">
        <v>105</v>
      </c>
      <c r="C73" s="81" t="s">
        <v>101</v>
      </c>
      <c r="D73" s="81" t="s">
        <v>106</v>
      </c>
      <c r="E73" s="81" t="s">
        <v>51</v>
      </c>
      <c r="F73" s="82">
        <v>18000</v>
      </c>
      <c r="G73" s="107">
        <v>0</v>
      </c>
      <c r="H73" s="46"/>
      <c r="I73" s="107">
        <f t="shared" si="9"/>
        <v>516.6</v>
      </c>
      <c r="J73" s="46"/>
      <c r="K73" s="53"/>
      <c r="L73" s="107">
        <f t="shared" si="10"/>
        <v>547.2</v>
      </c>
      <c r="M73" s="46"/>
      <c r="N73" s="46"/>
      <c r="O73" s="107">
        <v>1798.39</v>
      </c>
      <c r="P73" s="127">
        <v>2882.19</v>
      </c>
      <c r="Q73" s="128"/>
      <c r="R73" s="76">
        <f t="shared" si="11"/>
        <v>15117.81</v>
      </c>
      <c r="S73" s="47"/>
    </row>
    <row r="74" spans="1:19" ht="80.25" customHeight="1">
      <c r="A74" s="16">
        <v>51</v>
      </c>
      <c r="B74" s="67" t="s">
        <v>107</v>
      </c>
      <c r="C74" s="67" t="s">
        <v>101</v>
      </c>
      <c r="D74" s="67" t="s">
        <v>108</v>
      </c>
      <c r="E74" s="67" t="s">
        <v>51</v>
      </c>
      <c r="F74" s="72">
        <v>21000</v>
      </c>
      <c r="G74" s="107">
        <v>0</v>
      </c>
      <c r="H74" s="46"/>
      <c r="I74" s="107">
        <f t="shared" si="9"/>
        <v>602.7</v>
      </c>
      <c r="J74" s="46"/>
      <c r="K74" s="53"/>
      <c r="L74" s="107">
        <f t="shared" si="10"/>
        <v>638.4</v>
      </c>
      <c r="M74" s="46"/>
      <c r="N74" s="46"/>
      <c r="O74" s="107">
        <v>965</v>
      </c>
      <c r="P74" s="127">
        <v>2206.1</v>
      </c>
      <c r="Q74" s="128"/>
      <c r="R74" s="76">
        <f t="shared" si="11"/>
        <v>18793.9</v>
      </c>
      <c r="S74" s="47"/>
    </row>
    <row r="75" spans="1:19" ht="63" customHeight="1">
      <c r="A75" s="16">
        <v>52</v>
      </c>
      <c r="B75" s="67" t="s">
        <v>109</v>
      </c>
      <c r="C75" s="67" t="s">
        <v>101</v>
      </c>
      <c r="D75" s="67" t="s">
        <v>106</v>
      </c>
      <c r="E75" s="67" t="s">
        <v>51</v>
      </c>
      <c r="F75" s="72">
        <v>18000</v>
      </c>
      <c r="G75" s="107">
        <v>0</v>
      </c>
      <c r="H75" s="46"/>
      <c r="I75" s="107">
        <f t="shared" si="9"/>
        <v>516.6</v>
      </c>
      <c r="J75" s="46"/>
      <c r="K75" s="53"/>
      <c r="L75" s="107">
        <f t="shared" si="10"/>
        <v>547.2</v>
      </c>
      <c r="M75" s="46"/>
      <c r="N75" s="46"/>
      <c r="O75" s="107">
        <v>2678.36</v>
      </c>
      <c r="P75" s="127">
        <v>3742.19</v>
      </c>
      <c r="Q75" s="128"/>
      <c r="R75" s="76">
        <f t="shared" si="11"/>
        <v>14257.81</v>
      </c>
      <c r="S75" s="47"/>
    </row>
    <row r="76" spans="1:19" ht="75" customHeight="1">
      <c r="A76" s="16">
        <v>53</v>
      </c>
      <c r="B76" s="67" t="s">
        <v>110</v>
      </c>
      <c r="C76" s="67" t="s">
        <v>101</v>
      </c>
      <c r="D76" s="67" t="s">
        <v>106</v>
      </c>
      <c r="E76" s="67" t="s">
        <v>111</v>
      </c>
      <c r="F76" s="72">
        <v>18000</v>
      </c>
      <c r="G76" s="107">
        <v>0</v>
      </c>
      <c r="H76" s="46"/>
      <c r="I76" s="107">
        <f t="shared" si="9"/>
        <v>516.6</v>
      </c>
      <c r="J76" s="46"/>
      <c r="K76" s="53"/>
      <c r="L76" s="107">
        <f t="shared" si="10"/>
        <v>547.2</v>
      </c>
      <c r="M76" s="46"/>
      <c r="N76" s="46"/>
      <c r="O76" s="107">
        <v>1758.39</v>
      </c>
      <c r="P76" s="127">
        <v>2822.19</v>
      </c>
      <c r="Q76" s="128"/>
      <c r="R76" s="76">
        <f t="shared" si="11"/>
        <v>15177.81</v>
      </c>
      <c r="S76" s="47"/>
    </row>
    <row r="77" spans="1:19" ht="56.25" customHeight="1">
      <c r="A77" s="16">
        <v>54</v>
      </c>
      <c r="B77" s="67" t="s">
        <v>112</v>
      </c>
      <c r="C77" s="67" t="s">
        <v>101</v>
      </c>
      <c r="D77" s="67" t="s">
        <v>106</v>
      </c>
      <c r="E77" s="67" t="s">
        <v>51</v>
      </c>
      <c r="F77" s="72">
        <v>18000</v>
      </c>
      <c r="G77" s="107">
        <v>0</v>
      </c>
      <c r="H77" s="46"/>
      <c r="I77" s="107">
        <v>516.6</v>
      </c>
      <c r="J77" s="46"/>
      <c r="K77" s="53"/>
      <c r="L77" s="107">
        <v>547.2</v>
      </c>
      <c r="M77" s="46"/>
      <c r="N77" s="46"/>
      <c r="O77" s="107">
        <v>125</v>
      </c>
      <c r="P77" s="127">
        <v>1918.8</v>
      </c>
      <c r="Q77" s="128"/>
      <c r="R77" s="76">
        <f t="shared" si="11"/>
        <v>16081.2</v>
      </c>
      <c r="S77" s="30"/>
    </row>
    <row r="78" spans="1:19" ht="56.25" customHeight="1">
      <c r="A78" s="129" t="s">
        <v>114</v>
      </c>
      <c r="B78" s="130"/>
      <c r="C78" s="130"/>
      <c r="D78" s="130"/>
      <c r="E78" s="131"/>
      <c r="F78" s="59"/>
      <c r="G78" s="48"/>
      <c r="H78" s="46"/>
      <c r="I78" s="48"/>
      <c r="J78" s="46"/>
      <c r="K78" s="53"/>
      <c r="L78" s="48"/>
      <c r="M78" s="46"/>
      <c r="N78" s="46"/>
      <c r="O78" s="48"/>
      <c r="P78" s="127"/>
      <c r="Q78" s="128"/>
      <c r="R78" s="76"/>
      <c r="S78" s="47"/>
    </row>
    <row r="79" spans="1:19" ht="56.25" customHeight="1">
      <c r="A79" s="45">
        <v>55</v>
      </c>
      <c r="B79" s="67" t="s">
        <v>115</v>
      </c>
      <c r="C79" s="67" t="s">
        <v>116</v>
      </c>
      <c r="D79" s="67" t="s">
        <v>117</v>
      </c>
      <c r="E79" s="67" t="s">
        <v>23</v>
      </c>
      <c r="F79" s="72">
        <v>14500</v>
      </c>
      <c r="G79" s="75">
        <v>0</v>
      </c>
      <c r="H79" s="24"/>
      <c r="I79" s="48">
        <f>(F80*2.87%)</f>
        <v>416.15</v>
      </c>
      <c r="J79" s="24"/>
      <c r="K79" s="24"/>
      <c r="L79" s="48">
        <f>(F80*3.04%)</f>
        <v>440.8</v>
      </c>
      <c r="M79" s="24"/>
      <c r="N79" s="24"/>
      <c r="O79" s="75">
        <v>645</v>
      </c>
      <c r="P79" s="127">
        <f>(G79+N81+I79+L79+O79)</f>
        <v>1501.95</v>
      </c>
      <c r="Q79" s="128"/>
      <c r="R79" s="76">
        <f>(F80-P79)</f>
        <v>12998.05</v>
      </c>
      <c r="S79" s="30"/>
    </row>
    <row r="80" spans="1:19" ht="56.25" customHeight="1">
      <c r="A80" s="16">
        <v>56</v>
      </c>
      <c r="B80" s="66" t="s">
        <v>118</v>
      </c>
      <c r="C80" s="66" t="s">
        <v>116</v>
      </c>
      <c r="D80" s="66" t="s">
        <v>117</v>
      </c>
      <c r="E80" s="66" t="s">
        <v>51</v>
      </c>
      <c r="F80" s="73">
        <v>14500</v>
      </c>
      <c r="G80" s="75">
        <v>0</v>
      </c>
      <c r="H80" s="54"/>
      <c r="I80" s="107">
        <v>416.15</v>
      </c>
      <c r="J80" s="54"/>
      <c r="K80" s="55"/>
      <c r="L80" s="48">
        <v>440.8</v>
      </c>
      <c r="M80" s="54"/>
      <c r="N80" s="54"/>
      <c r="O80" s="107">
        <v>655</v>
      </c>
      <c r="P80" s="127">
        <f>(G80+N82+I80+L80+O80)</f>
        <v>1511.95</v>
      </c>
      <c r="Q80" s="128"/>
      <c r="R80" s="76">
        <v>12988.05</v>
      </c>
      <c r="S80" s="56"/>
    </row>
    <row r="81" spans="1:19" ht="56.25" customHeight="1">
      <c r="A81" s="129" t="s">
        <v>119</v>
      </c>
      <c r="B81" s="130"/>
      <c r="C81" s="130"/>
      <c r="D81" s="130"/>
      <c r="E81" s="131"/>
      <c r="F81" s="59"/>
      <c r="G81" s="75"/>
      <c r="H81" s="26"/>
      <c r="I81" s="48"/>
      <c r="J81" s="26"/>
      <c r="K81" s="26"/>
      <c r="L81" s="48"/>
      <c r="M81" s="26"/>
      <c r="N81" s="26"/>
      <c r="O81" s="75"/>
      <c r="P81" s="127"/>
      <c r="Q81" s="128"/>
      <c r="R81" s="76"/>
      <c r="S81" s="31"/>
    </row>
    <row r="82" spans="1:19" ht="56.25" customHeight="1">
      <c r="A82" s="16">
        <v>57</v>
      </c>
      <c r="B82" s="66" t="s">
        <v>120</v>
      </c>
      <c r="C82" s="66" t="s">
        <v>121</v>
      </c>
      <c r="D82" s="66" t="s">
        <v>122</v>
      </c>
      <c r="E82" s="66" t="s">
        <v>51</v>
      </c>
      <c r="F82" s="73">
        <v>50000</v>
      </c>
      <c r="G82" s="75">
        <v>2057.71</v>
      </c>
      <c r="H82" s="54"/>
      <c r="I82" s="48">
        <v>1435</v>
      </c>
      <c r="J82" s="54"/>
      <c r="K82" s="54"/>
      <c r="L82" s="48">
        <v>1520</v>
      </c>
      <c r="M82" s="54"/>
      <c r="N82" s="54"/>
      <c r="O82" s="48">
        <v>1615</v>
      </c>
      <c r="P82" s="127">
        <f>(G82+N84+I82+L82+O82)</f>
        <v>6627.71</v>
      </c>
      <c r="Q82" s="128"/>
      <c r="R82" s="76">
        <v>43372.29</v>
      </c>
      <c r="S82" s="56"/>
    </row>
    <row r="83" spans="1:19" ht="56.25" customHeight="1">
      <c r="A83" s="45">
        <v>58</v>
      </c>
      <c r="B83" s="67" t="s">
        <v>123</v>
      </c>
      <c r="C83" s="67" t="s">
        <v>121</v>
      </c>
      <c r="D83" s="67" t="s">
        <v>124</v>
      </c>
      <c r="E83" s="67" t="s">
        <v>23</v>
      </c>
      <c r="F83" s="72">
        <v>23000</v>
      </c>
      <c r="G83" s="75">
        <v>0</v>
      </c>
      <c r="H83" s="54"/>
      <c r="I83" s="107">
        <f>(F84*2.87%)</f>
        <v>660.1</v>
      </c>
      <c r="J83" s="54"/>
      <c r="K83" s="54"/>
      <c r="L83" s="48">
        <f>(F84*3.04%)</f>
        <v>699.2</v>
      </c>
      <c r="M83" s="54"/>
      <c r="N83" s="54"/>
      <c r="O83" s="48">
        <v>3255</v>
      </c>
      <c r="P83" s="127">
        <f>(G83+N85+I83+L83+O83)</f>
        <v>4614.3</v>
      </c>
      <c r="Q83" s="128"/>
      <c r="R83" s="76">
        <f>(F84-P83)</f>
        <v>18385.7</v>
      </c>
      <c r="S83" s="56"/>
    </row>
    <row r="84" spans="1:19" ht="56.25" customHeight="1" thickBot="1">
      <c r="A84" s="45">
        <v>59</v>
      </c>
      <c r="B84" s="67" t="s">
        <v>125</v>
      </c>
      <c r="C84" s="67" t="s">
        <v>121</v>
      </c>
      <c r="D84" s="67" t="s">
        <v>124</v>
      </c>
      <c r="E84" s="67" t="s">
        <v>51</v>
      </c>
      <c r="F84" s="72">
        <v>23000</v>
      </c>
      <c r="G84" s="107">
        <v>0</v>
      </c>
      <c r="H84" s="54"/>
      <c r="I84" s="107">
        <v>660.1</v>
      </c>
      <c r="J84" s="54"/>
      <c r="K84" s="54"/>
      <c r="L84" s="107">
        <v>699.2</v>
      </c>
      <c r="M84" s="54"/>
      <c r="N84" s="54"/>
      <c r="O84" s="107">
        <v>225</v>
      </c>
      <c r="P84" s="127">
        <v>1584.3</v>
      </c>
      <c r="Q84" s="128"/>
      <c r="R84" s="76">
        <v>21415.7</v>
      </c>
      <c r="S84" s="120"/>
    </row>
    <row r="85" spans="1:19" ht="56.25" customHeight="1" thickBot="1">
      <c r="A85" s="18"/>
      <c r="B85" s="10" t="s">
        <v>25</v>
      </c>
      <c r="C85" s="10"/>
      <c r="D85" s="10"/>
      <c r="E85" s="12"/>
      <c r="F85" s="74">
        <v>1226018.2</v>
      </c>
      <c r="G85" s="27"/>
      <c r="H85" s="27"/>
      <c r="I85" s="27"/>
      <c r="J85" s="27"/>
      <c r="K85" s="28"/>
      <c r="L85" s="27"/>
      <c r="M85" s="27"/>
      <c r="N85" s="27"/>
      <c r="O85" s="27"/>
      <c r="P85" s="171"/>
      <c r="Q85" s="172"/>
      <c r="R85" s="27"/>
      <c r="S85" s="32"/>
    </row>
    <row r="86" spans="1:19" ht="56.25" customHeight="1" thickBot="1" thickTop="1">
      <c r="A86" s="19"/>
      <c r="B86" s="11"/>
      <c r="C86" s="11"/>
      <c r="D86" s="11"/>
      <c r="E86" s="13"/>
      <c r="F86" s="14"/>
      <c r="G86" s="4"/>
      <c r="H86" s="4"/>
      <c r="I86" s="38"/>
      <c r="J86" s="38"/>
      <c r="K86" s="39"/>
      <c r="L86" s="38"/>
      <c r="M86" s="4"/>
      <c r="N86" s="4"/>
      <c r="O86" s="38"/>
      <c r="P86" s="38"/>
      <c r="Q86" s="38"/>
      <c r="R86" s="38"/>
      <c r="S86" s="38"/>
    </row>
    <row r="87" spans="1:19" ht="56.25" customHeight="1">
      <c r="A87" s="4"/>
      <c r="B87" s="4"/>
      <c r="C87" s="4"/>
      <c r="D87" s="4"/>
      <c r="E87" s="4"/>
      <c r="F87" s="4"/>
      <c r="G87" s="3"/>
      <c r="H87" s="3"/>
      <c r="I87" s="5"/>
      <c r="J87" s="5"/>
      <c r="K87" s="9"/>
      <c r="L87" s="5"/>
      <c r="M87" s="3"/>
      <c r="N87" s="3"/>
      <c r="O87" s="5"/>
      <c r="P87" s="5"/>
      <c r="Q87" s="5"/>
      <c r="R87" s="5"/>
      <c r="S87" s="5"/>
    </row>
    <row r="88" spans="1:19" ht="56.25" customHeight="1">
      <c r="A88" s="4" t="s">
        <v>1</v>
      </c>
      <c r="B88" s="8"/>
      <c r="C88" s="8"/>
      <c r="D88" s="3"/>
      <c r="E88" s="3"/>
      <c r="F88" s="3"/>
      <c r="G88" s="3"/>
      <c r="H88" s="3"/>
      <c r="I88" s="5"/>
      <c r="J88" s="5"/>
      <c r="K88" s="3"/>
      <c r="L88" s="5"/>
      <c r="M88" s="5"/>
      <c r="N88" s="5"/>
      <c r="O88" s="5"/>
      <c r="P88" s="5"/>
      <c r="Q88" s="5"/>
      <c r="R88" s="5"/>
      <c r="S88" s="5"/>
    </row>
    <row r="89" spans="1:19" ht="56.25" customHeight="1">
      <c r="A89" s="3" t="s">
        <v>11</v>
      </c>
      <c r="B89" s="8"/>
      <c r="C89" s="8"/>
      <c r="D89" s="3"/>
      <c r="E89" s="3"/>
      <c r="F89" s="3"/>
      <c r="G89" s="3"/>
      <c r="H89" s="3"/>
      <c r="I89" s="5"/>
      <c r="J89" s="5"/>
      <c r="K89" s="3"/>
      <c r="L89" s="5"/>
      <c r="M89" s="5"/>
      <c r="N89" s="5"/>
      <c r="O89" s="5"/>
      <c r="P89" s="5"/>
      <c r="Q89" s="5"/>
      <c r="R89" s="5"/>
      <c r="S89" s="5"/>
    </row>
    <row r="90" spans="1:19" ht="56.25" customHeight="1">
      <c r="A90" s="3" t="s">
        <v>13</v>
      </c>
      <c r="B90" s="8"/>
      <c r="C90" s="8"/>
      <c r="D90" s="3"/>
      <c r="E90" s="3"/>
      <c r="F90" s="3"/>
      <c r="G90" s="3"/>
      <c r="H90" s="3"/>
      <c r="I90" s="5"/>
      <c r="J90" s="5"/>
      <c r="K90" s="3"/>
      <c r="L90" s="5"/>
      <c r="M90" s="5"/>
      <c r="N90" s="5"/>
      <c r="O90" s="5"/>
      <c r="P90" s="5"/>
      <c r="Q90" s="5"/>
      <c r="R90" s="5"/>
      <c r="S90" s="5"/>
    </row>
    <row r="91" spans="1:19" ht="56.25" customHeight="1">
      <c r="A91" s="3" t="s">
        <v>12</v>
      </c>
      <c r="B91" s="8"/>
      <c r="C91" s="8"/>
      <c r="D91" s="3"/>
      <c r="E91" s="3"/>
      <c r="F91" s="3"/>
      <c r="G91" s="3"/>
      <c r="H91" s="3"/>
      <c r="I91" s="5"/>
      <c r="J91" s="5"/>
      <c r="K91" s="3"/>
      <c r="L91" s="5"/>
      <c r="M91" s="5"/>
      <c r="N91" s="5"/>
      <c r="O91" s="5"/>
      <c r="P91" s="5"/>
      <c r="Q91" s="5"/>
      <c r="R91" s="5"/>
      <c r="S91" s="5"/>
    </row>
    <row r="92" spans="1:19" ht="56.25" customHeight="1">
      <c r="A92" s="3" t="s">
        <v>14</v>
      </c>
      <c r="B92" s="8"/>
      <c r="C92" s="8"/>
      <c r="D92" s="3"/>
      <c r="E92" s="3"/>
      <c r="F92" s="3"/>
      <c r="G92" s="106"/>
      <c r="H92" s="106"/>
      <c r="I92" s="106"/>
      <c r="J92" s="106"/>
      <c r="K92" s="106"/>
      <c r="L92" s="5"/>
      <c r="M92" s="5"/>
      <c r="N92" s="5"/>
      <c r="O92" s="5"/>
      <c r="P92" s="5"/>
      <c r="Q92" s="5"/>
      <c r="R92" s="5"/>
      <c r="S92" s="5"/>
    </row>
    <row r="93" spans="1:19" ht="56.25" customHeight="1">
      <c r="A93" s="106" t="s">
        <v>26</v>
      </c>
      <c r="B93" s="106"/>
      <c r="C93" s="106"/>
      <c r="D93" s="106"/>
      <c r="E93" s="106"/>
      <c r="F93" s="106"/>
      <c r="G93" s="111"/>
      <c r="H93" s="111"/>
      <c r="I93" s="111"/>
      <c r="J93" s="111"/>
      <c r="K93" s="111"/>
      <c r="L93" s="5"/>
      <c r="M93" s="5"/>
      <c r="N93" s="5"/>
      <c r="O93" s="5"/>
      <c r="P93" s="5"/>
      <c r="Q93" s="5"/>
      <c r="R93" s="5"/>
      <c r="S93" s="5"/>
    </row>
    <row r="94" spans="1:19" ht="56.25" customHeight="1">
      <c r="A94" s="111"/>
      <c r="B94" s="111"/>
      <c r="C94" s="111"/>
      <c r="D94" s="111"/>
      <c r="E94" s="111"/>
      <c r="F94" s="111"/>
      <c r="G94" s="3"/>
      <c r="H94" s="3"/>
      <c r="I94" s="5"/>
      <c r="J94" s="5"/>
      <c r="K94" s="3"/>
      <c r="L94" s="5"/>
      <c r="M94" s="5"/>
      <c r="N94" s="5"/>
      <c r="O94" s="5"/>
      <c r="P94" s="5"/>
      <c r="Q94" s="5"/>
      <c r="R94" s="5"/>
      <c r="S94" s="5"/>
    </row>
    <row r="95" spans="1:19" ht="56.25" customHeight="1">
      <c r="A95" s="3"/>
      <c r="B95" s="8"/>
      <c r="C95" s="8"/>
      <c r="D95" s="3"/>
      <c r="E95" s="3"/>
      <c r="F95" s="3"/>
      <c r="G95" s="3"/>
      <c r="H95" s="3"/>
      <c r="I95" s="5"/>
      <c r="J95" s="5"/>
      <c r="K95" s="3"/>
      <c r="L95" s="5"/>
      <c r="M95" s="5"/>
      <c r="N95" s="5"/>
      <c r="O95" s="5"/>
      <c r="P95" s="5"/>
      <c r="Q95" s="5"/>
      <c r="R95" s="5"/>
      <c r="S95" s="5"/>
    </row>
    <row r="96" spans="1:19" ht="56.25" customHeight="1">
      <c r="A96" s="3"/>
      <c r="B96" s="8"/>
      <c r="C96" s="8"/>
      <c r="D96" s="3"/>
      <c r="E96" s="3"/>
      <c r="F96" s="3"/>
      <c r="G96" s="3"/>
      <c r="H96" s="3"/>
      <c r="I96" s="5"/>
      <c r="J96" s="5"/>
      <c r="K96" s="3"/>
      <c r="L96" s="5"/>
      <c r="M96" s="3"/>
      <c r="N96" s="3"/>
      <c r="O96" s="5"/>
      <c r="P96" s="5"/>
      <c r="Q96" s="5"/>
      <c r="R96" s="5"/>
      <c r="S96" s="5"/>
    </row>
    <row r="97" spans="1:19" ht="56.25" customHeight="1">
      <c r="A97" s="4"/>
      <c r="B97" s="8"/>
      <c r="C97" s="8"/>
      <c r="D97" s="3"/>
      <c r="E97" s="3"/>
      <c r="F97" s="3"/>
      <c r="G97" s="110"/>
      <c r="H97" s="110"/>
      <c r="I97" s="110"/>
      <c r="J97" s="110"/>
      <c r="K97" s="110"/>
      <c r="L97" s="110"/>
      <c r="M97" s="110"/>
      <c r="N97" s="110"/>
      <c r="O97" s="110"/>
      <c r="P97" s="110"/>
      <c r="Q97" s="110"/>
      <c r="R97" s="110"/>
      <c r="S97" s="110"/>
    </row>
    <row r="98" spans="1:19" ht="56.25" customHeight="1">
      <c r="A98" s="110"/>
      <c r="B98" s="110"/>
      <c r="C98" s="110"/>
      <c r="D98" s="110"/>
      <c r="E98" s="110"/>
      <c r="F98" s="110"/>
      <c r="G98" s="109"/>
      <c r="H98" s="109"/>
      <c r="I98" s="109"/>
      <c r="J98" s="109"/>
      <c r="K98" s="109"/>
      <c r="L98" s="109"/>
      <c r="M98" s="109"/>
      <c r="N98" s="109"/>
      <c r="O98" s="109"/>
      <c r="P98" s="109"/>
      <c r="Q98" s="109"/>
      <c r="R98" s="109"/>
      <c r="S98" s="109"/>
    </row>
    <row r="99" spans="1:19" ht="56.25" customHeight="1">
      <c r="A99" s="109"/>
      <c r="B99" s="109"/>
      <c r="C99" s="109"/>
      <c r="D99" s="109"/>
      <c r="E99" s="109"/>
      <c r="F99" s="109"/>
      <c r="G99" s="108"/>
      <c r="H99" s="108"/>
      <c r="I99" s="108"/>
      <c r="J99" s="108"/>
      <c r="K99" s="108"/>
      <c r="L99" s="108"/>
      <c r="M99" s="108"/>
      <c r="N99" s="108"/>
      <c r="O99" s="108"/>
      <c r="P99" s="108"/>
      <c r="Q99" s="108"/>
      <c r="R99" s="108"/>
      <c r="S99" s="108"/>
    </row>
    <row r="100" spans="1:19" ht="56.25" customHeight="1">
      <c r="A100" s="108"/>
      <c r="B100" s="108"/>
      <c r="C100" s="108"/>
      <c r="D100" s="108"/>
      <c r="E100" s="108"/>
      <c r="F100" s="108"/>
      <c r="G100" s="108"/>
      <c r="H100" s="108"/>
      <c r="I100" s="108"/>
      <c r="J100" s="108"/>
      <c r="K100" s="108"/>
      <c r="L100" s="108"/>
      <c r="M100" s="108"/>
      <c r="N100" s="108"/>
      <c r="O100" s="108"/>
      <c r="P100" s="108"/>
      <c r="Q100" s="108"/>
      <c r="R100" s="108"/>
      <c r="S100" s="108"/>
    </row>
    <row r="101" spans="1:19" ht="56.25" customHeight="1">
      <c r="A101" s="108"/>
      <c r="B101" s="108"/>
      <c r="C101" s="108"/>
      <c r="D101" s="108"/>
      <c r="E101" s="108"/>
      <c r="F101" s="108"/>
      <c r="G101" s="108"/>
      <c r="H101" s="108"/>
      <c r="I101" s="108"/>
      <c r="J101" s="108"/>
      <c r="K101" s="108"/>
      <c r="L101" s="108"/>
      <c r="M101" s="108"/>
      <c r="N101" s="108"/>
      <c r="O101" s="108"/>
      <c r="P101" s="108"/>
      <c r="Q101" s="108"/>
      <c r="R101" s="108"/>
      <c r="S101" s="108"/>
    </row>
    <row r="102" spans="1:19" ht="56.25" customHeight="1">
      <c r="A102" s="108"/>
      <c r="B102" s="108"/>
      <c r="C102" s="108"/>
      <c r="D102" s="108"/>
      <c r="E102" s="108"/>
      <c r="F102" s="108"/>
      <c r="G102" s="108"/>
      <c r="H102" s="108"/>
      <c r="I102" s="108"/>
      <c r="J102" s="108"/>
      <c r="K102" s="108"/>
      <c r="L102" s="108"/>
      <c r="M102" s="108"/>
      <c r="N102" s="108"/>
      <c r="O102" s="108"/>
      <c r="P102" s="108"/>
      <c r="Q102" s="108"/>
      <c r="R102" s="108"/>
      <c r="S102" s="108"/>
    </row>
    <row r="103" spans="1:19" ht="56.25" customHeight="1">
      <c r="A103" s="108"/>
      <c r="B103" s="108"/>
      <c r="C103" s="108"/>
      <c r="D103" s="108"/>
      <c r="E103" s="108"/>
      <c r="F103" s="108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</row>
    <row r="104" spans="1:19" ht="56.25" customHeight="1">
      <c r="A104" s="20"/>
      <c r="B104" s="7"/>
      <c r="C104" s="7"/>
      <c r="D104" s="7"/>
      <c r="E104" s="7"/>
      <c r="F104" s="7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</row>
    <row r="105" spans="1:19" ht="56.25" customHeight="1">
      <c r="A105" s="20"/>
      <c r="B105" s="7"/>
      <c r="C105" s="7"/>
      <c r="D105" s="7"/>
      <c r="E105" s="7"/>
      <c r="F105" s="7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</row>
    <row r="106" spans="1:19" ht="56.25" customHeight="1">
      <c r="A106" s="20"/>
      <c r="B106" s="7"/>
      <c r="C106" s="7"/>
      <c r="D106" s="7"/>
      <c r="E106" s="7"/>
      <c r="F106" s="7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</row>
    <row r="107" spans="1:19" ht="56.25" customHeight="1">
      <c r="A107" s="20"/>
      <c r="B107" s="7"/>
      <c r="C107" s="7"/>
      <c r="D107" s="7"/>
      <c r="E107" s="7"/>
      <c r="F107" s="7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</row>
    <row r="108" spans="1:19" ht="56.25" customHeight="1">
      <c r="A108" s="20"/>
      <c r="B108" s="7"/>
      <c r="C108" s="7"/>
      <c r="D108" s="7"/>
      <c r="E108" s="7"/>
      <c r="F108" s="7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</row>
    <row r="109" spans="1:19" ht="56.25" customHeight="1">
      <c r="A109" s="20"/>
      <c r="B109" s="7"/>
      <c r="C109" s="7"/>
      <c r="D109" s="7"/>
      <c r="E109" s="7"/>
      <c r="F109" s="7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</row>
    <row r="110" spans="1:19" ht="56.25" customHeight="1">
      <c r="A110" s="20"/>
      <c r="B110" s="7"/>
      <c r="C110" s="7"/>
      <c r="D110" s="7"/>
      <c r="E110" s="7"/>
      <c r="F110" s="7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</row>
    <row r="111" spans="1:19" ht="56.25" customHeight="1">
      <c r="A111" s="20"/>
      <c r="B111" s="7"/>
      <c r="C111" s="7"/>
      <c r="D111" s="7"/>
      <c r="E111" s="7"/>
      <c r="F111" s="7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</row>
    <row r="112" spans="1:19" ht="56.25" customHeight="1">
      <c r="A112" s="20"/>
      <c r="B112" s="7"/>
      <c r="C112" s="7"/>
      <c r="D112" s="7"/>
      <c r="E112" s="7"/>
      <c r="F112" s="7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</row>
    <row r="113" spans="1:19" ht="56.25" customHeight="1">
      <c r="A113" s="20"/>
      <c r="B113" s="7"/>
      <c r="C113" s="7"/>
      <c r="D113" s="7"/>
      <c r="E113" s="7"/>
      <c r="F113" s="7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</row>
    <row r="114" spans="1:19" ht="56.25" customHeight="1">
      <c r="A114" s="20"/>
      <c r="B114" s="7"/>
      <c r="C114" s="7"/>
      <c r="D114" s="7"/>
      <c r="E114" s="7"/>
      <c r="F114" s="7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</row>
    <row r="115" spans="1:6" ht="56.25" customHeight="1">
      <c r="A115" s="20"/>
      <c r="B115" s="7"/>
      <c r="C115" s="7"/>
      <c r="D115" s="7"/>
      <c r="E115" s="7"/>
      <c r="F115" s="7"/>
    </row>
    <row r="116" ht="56.25" customHeight="1"/>
    <row r="117" ht="56.25" customHeight="1"/>
    <row r="118" ht="56.25" customHeight="1"/>
    <row r="119" ht="56.25" customHeight="1"/>
    <row r="120" ht="56.25" customHeight="1"/>
    <row r="121" ht="56.25" customHeight="1"/>
    <row r="122" ht="56.25" customHeight="1"/>
    <row r="123" ht="56.25" customHeight="1"/>
    <row r="124" ht="56.25" customHeight="1"/>
    <row r="125" ht="56.25" customHeight="1"/>
    <row r="126" ht="56.25" customHeight="1"/>
    <row r="127" ht="56.25" customHeight="1"/>
    <row r="128" ht="56.25" customHeight="1"/>
    <row r="129" ht="56.25" customHeight="1"/>
    <row r="130" ht="56.25" customHeight="1"/>
    <row r="131" ht="56.25" customHeight="1"/>
    <row r="132" ht="56.25" customHeight="1"/>
    <row r="133" ht="56.25" customHeight="1"/>
    <row r="134" ht="56.25" customHeight="1" thickBot="1"/>
    <row r="135" ht="56.25" customHeight="1">
      <c r="A135" s="21"/>
    </row>
    <row r="136" ht="56.25" customHeight="1"/>
    <row r="137" ht="56.25" customHeight="1"/>
    <row r="138" ht="56.25" customHeight="1"/>
    <row r="139" ht="56.25" customHeight="1"/>
    <row r="140" ht="56.25" customHeight="1"/>
    <row r="141" ht="56.25" customHeight="1"/>
    <row r="142" ht="56.25" customHeight="1"/>
    <row r="143" ht="56.25" customHeight="1"/>
    <row r="144" ht="56.25" customHeight="1"/>
    <row r="145" ht="56.25" customHeight="1"/>
    <row r="146" ht="56.25" customHeight="1"/>
    <row r="147" ht="56.25" customHeight="1"/>
    <row r="148" ht="56.25" customHeight="1"/>
    <row r="149" ht="56.25" customHeight="1"/>
    <row r="150" ht="56.25" customHeight="1"/>
    <row r="151" ht="56.25" customHeight="1"/>
    <row r="152" ht="56.25" customHeight="1"/>
    <row r="153" ht="56.25" customHeight="1"/>
    <row r="154" ht="56.25" customHeight="1"/>
    <row r="155" ht="56.25" customHeight="1"/>
    <row r="156" ht="56.25" customHeight="1"/>
    <row r="157" ht="56.25" customHeight="1"/>
    <row r="158" ht="56.25" customHeight="1"/>
    <row r="159" ht="56.25" customHeight="1"/>
    <row r="160" ht="56.25" customHeight="1"/>
    <row r="161" ht="56.25" customHeight="1"/>
    <row r="162" ht="56.25" customHeight="1"/>
    <row r="163" ht="56.25" customHeight="1"/>
    <row r="164" ht="56.25" customHeight="1"/>
    <row r="165" ht="56.25" customHeight="1"/>
    <row r="166" ht="56.25" customHeight="1"/>
    <row r="167" ht="56.25" customHeight="1"/>
    <row r="168" ht="56.25" customHeight="1"/>
    <row r="169" ht="56.25" customHeight="1"/>
    <row r="170" ht="56.25" customHeight="1"/>
    <row r="171" ht="56.25" customHeight="1"/>
    <row r="172" ht="56.25" customHeight="1"/>
    <row r="173" ht="56.25" customHeight="1"/>
    <row r="174" ht="56.25" customHeight="1"/>
    <row r="175" ht="56.25" customHeight="1"/>
    <row r="176" ht="56.25" customHeight="1"/>
    <row r="177" ht="56.25" customHeight="1"/>
    <row r="178" ht="56.25" customHeight="1"/>
    <row r="179" ht="56.25" customHeight="1"/>
    <row r="180" ht="56.25" customHeight="1"/>
    <row r="181" ht="56.25" customHeight="1"/>
    <row r="182" ht="56.25" customHeight="1"/>
    <row r="183" ht="56.25" customHeight="1"/>
    <row r="184" ht="56.25" customHeight="1"/>
    <row r="185" ht="56.25" customHeight="1"/>
    <row r="186" ht="56.25" customHeight="1"/>
    <row r="187" ht="56.25" customHeight="1"/>
    <row r="188" ht="56.25" customHeight="1"/>
    <row r="189" ht="56.25" customHeight="1"/>
    <row r="190" ht="56.25" customHeight="1"/>
    <row r="191" ht="56.25" customHeight="1"/>
    <row r="192" ht="56.25" customHeight="1"/>
    <row r="193" ht="56.25" customHeight="1"/>
    <row r="194" ht="56.25" customHeight="1"/>
    <row r="195" ht="56.25" customHeight="1"/>
    <row r="196" ht="56.25" customHeight="1"/>
    <row r="197" ht="56.25" customHeight="1"/>
    <row r="198" ht="56.25" customHeight="1"/>
    <row r="199" ht="56.25" customHeight="1"/>
    <row r="200" ht="56.25" customHeight="1"/>
    <row r="201" ht="56.25" customHeight="1"/>
    <row r="202" ht="56.25" customHeight="1"/>
    <row r="203" ht="56.25" customHeight="1"/>
    <row r="204" ht="56.25" customHeight="1"/>
    <row r="205" ht="56.25" customHeight="1"/>
    <row r="206" ht="56.25" customHeight="1"/>
    <row r="207" ht="56.25" customHeight="1"/>
    <row r="208" ht="56.25" customHeight="1"/>
    <row r="209" ht="56.25" customHeight="1"/>
    <row r="210" ht="56.25" customHeight="1"/>
    <row r="211" ht="56.25" customHeight="1"/>
    <row r="212" ht="56.25" customHeight="1"/>
    <row r="213" ht="56.25" customHeight="1"/>
    <row r="214" ht="56.25" customHeight="1"/>
    <row r="215" ht="56.25" customHeight="1"/>
    <row r="216" ht="56.25" customHeight="1"/>
    <row r="217" ht="56.25" customHeight="1"/>
    <row r="218" ht="56.25" customHeight="1"/>
    <row r="219" ht="56.25" customHeight="1"/>
    <row r="220" ht="56.25" customHeight="1"/>
    <row r="221" ht="56.25" customHeight="1"/>
    <row r="222" ht="56.25" customHeight="1"/>
    <row r="223" ht="56.25" customHeight="1"/>
    <row r="224" ht="56.25" customHeight="1"/>
    <row r="225" ht="56.25" customHeight="1"/>
    <row r="226" ht="56.25" customHeight="1"/>
    <row r="227" ht="56.25" customHeight="1"/>
    <row r="228" ht="56.25" customHeight="1"/>
    <row r="229" ht="56.25" customHeight="1"/>
    <row r="230" ht="56.25" customHeight="1"/>
    <row r="231" ht="56.25" customHeight="1"/>
    <row r="232" ht="56.25" customHeight="1"/>
    <row r="233" ht="56.25" customHeight="1"/>
    <row r="234" ht="56.25" customHeight="1"/>
    <row r="235" ht="56.25" customHeight="1"/>
    <row r="236" ht="56.25" customHeight="1"/>
    <row r="237" ht="56.25" customHeight="1"/>
    <row r="238" ht="56.25" customHeight="1"/>
    <row r="239" ht="56.25" customHeight="1"/>
    <row r="240" ht="56.25" customHeight="1"/>
    <row r="241" ht="56.25" customHeight="1"/>
    <row r="242" ht="56.25" customHeight="1"/>
    <row r="243" ht="56.25" customHeight="1"/>
    <row r="244" ht="56.25" customHeight="1"/>
    <row r="245" ht="56.25" customHeight="1"/>
    <row r="246" ht="56.25" customHeight="1"/>
    <row r="247" ht="56.25" customHeight="1"/>
    <row r="248" ht="56.25" customHeight="1"/>
    <row r="249" ht="56.25" customHeight="1"/>
    <row r="250" ht="56.25" customHeight="1"/>
    <row r="251" ht="56.25" customHeight="1"/>
    <row r="252" ht="56.25" customHeight="1"/>
    <row r="253" ht="56.25" customHeight="1"/>
    <row r="254" ht="56.25" customHeight="1"/>
    <row r="255" ht="56.25" customHeight="1"/>
    <row r="256" ht="56.25" customHeight="1"/>
    <row r="257" ht="56.25" customHeight="1"/>
    <row r="258" ht="56.25" customHeight="1"/>
    <row r="259" ht="56.25" customHeight="1"/>
    <row r="260" ht="56.25" customHeight="1"/>
    <row r="261" ht="56.25" customHeight="1"/>
    <row r="262" ht="56.25" customHeight="1"/>
    <row r="263" ht="56.25" customHeight="1"/>
    <row r="264" ht="56.25" customHeight="1"/>
    <row r="265" ht="56.25" customHeight="1"/>
    <row r="266" ht="56.25" customHeight="1"/>
    <row r="267" ht="56.25" customHeight="1"/>
    <row r="268" ht="56.25" customHeight="1"/>
    <row r="269" ht="56.25" customHeight="1"/>
    <row r="270" ht="56.25" customHeight="1"/>
    <row r="271" ht="56.25" customHeight="1"/>
    <row r="272" ht="56.25" customHeight="1"/>
    <row r="273" ht="56.25" customHeight="1"/>
    <row r="274" ht="56.25" customHeight="1"/>
    <row r="275" ht="56.25" customHeight="1"/>
    <row r="276" ht="56.25" customHeight="1"/>
    <row r="277" ht="56.25" customHeight="1"/>
    <row r="278" ht="56.25" customHeight="1"/>
    <row r="279" ht="56.25" customHeight="1"/>
    <row r="280" ht="56.25" customHeight="1"/>
    <row r="281" ht="56.25" customHeight="1"/>
    <row r="282" ht="56.25" customHeight="1"/>
    <row r="283" ht="56.25" customHeight="1"/>
    <row r="284" ht="56.25" customHeight="1"/>
    <row r="285" ht="56.25" customHeight="1"/>
    <row r="286" ht="56.25" customHeight="1"/>
    <row r="287" ht="56.25" customHeight="1"/>
    <row r="288" ht="56.25" customHeight="1"/>
    <row r="289" ht="56.25" customHeight="1"/>
    <row r="290" ht="56.25" customHeight="1"/>
    <row r="291" ht="56.25" customHeight="1"/>
    <row r="292" ht="56.25" customHeight="1"/>
    <row r="293" ht="56.25" customHeight="1"/>
    <row r="294" ht="56.25" customHeight="1"/>
    <row r="295" ht="56.25" customHeight="1"/>
    <row r="296" ht="56.25" customHeight="1"/>
    <row r="297" ht="56.25" customHeight="1"/>
    <row r="298" ht="56.25" customHeight="1"/>
    <row r="299" ht="56.25" customHeight="1"/>
    <row r="300" ht="56.25" customHeight="1"/>
    <row r="301" ht="56.25" customHeight="1"/>
    <row r="302" ht="56.25" customHeight="1"/>
    <row r="303" ht="56.25" customHeight="1"/>
    <row r="304" ht="56.25" customHeight="1"/>
    <row r="305" ht="56.25" customHeight="1"/>
    <row r="306" ht="56.25" customHeight="1"/>
    <row r="307" ht="56.25" customHeight="1"/>
    <row r="308" ht="56.25" customHeight="1"/>
    <row r="309" ht="56.25" customHeight="1"/>
    <row r="310" ht="56.25" customHeight="1"/>
    <row r="311" ht="56.25" customHeight="1"/>
    <row r="312" ht="56.25" customHeight="1"/>
    <row r="313" ht="56.25" customHeight="1"/>
    <row r="314" ht="56.25" customHeight="1"/>
    <row r="315" ht="56.25" customHeight="1"/>
    <row r="316" ht="56.25" customHeight="1"/>
    <row r="317" ht="56.25" customHeight="1"/>
    <row r="318" ht="56.25" customHeight="1"/>
    <row r="319" ht="56.25" customHeight="1"/>
    <row r="320" ht="56.25" customHeight="1"/>
    <row r="321" ht="56.25" customHeight="1"/>
    <row r="322" ht="56.25" customHeight="1"/>
    <row r="323" ht="56.25" customHeight="1"/>
    <row r="324" ht="56.25" customHeight="1"/>
    <row r="325" ht="56.25" customHeight="1"/>
    <row r="326" ht="56.25" customHeight="1"/>
    <row r="327" ht="56.25" customHeight="1"/>
    <row r="328" ht="56.25" customHeight="1"/>
    <row r="329" ht="56.25" customHeight="1"/>
    <row r="330" ht="56.25" customHeight="1"/>
    <row r="331" ht="56.25" customHeight="1"/>
    <row r="332" ht="56.25" customHeight="1"/>
    <row r="333" ht="56.25" customHeight="1"/>
    <row r="334" ht="56.25" customHeight="1"/>
    <row r="335" ht="56.25" customHeight="1"/>
    <row r="336" ht="56.25" customHeight="1"/>
    <row r="337" ht="56.25" customHeight="1"/>
    <row r="338" ht="56.25" customHeight="1"/>
    <row r="339" ht="56.25" customHeight="1"/>
    <row r="340" ht="56.25" customHeight="1"/>
    <row r="341" ht="56.25" customHeight="1"/>
    <row r="342" ht="56.25" customHeight="1"/>
    <row r="343" ht="56.25" customHeight="1"/>
    <row r="344" ht="56.25" customHeight="1"/>
    <row r="345" ht="56.25" customHeight="1"/>
    <row r="346" ht="56.25" customHeight="1"/>
    <row r="347" ht="56.25" customHeight="1"/>
    <row r="348" ht="56.25" customHeight="1"/>
    <row r="349" ht="56.25" customHeight="1"/>
    <row r="350" ht="56.25" customHeight="1"/>
    <row r="351" ht="56.25" customHeight="1"/>
    <row r="352" ht="56.25" customHeight="1"/>
    <row r="353" ht="56.25" customHeight="1"/>
    <row r="354" ht="56.25" customHeight="1"/>
    <row r="355" ht="56.25" customHeight="1"/>
    <row r="356" ht="56.25" customHeight="1"/>
    <row r="357" ht="56.25" customHeight="1"/>
    <row r="358" ht="56.25" customHeight="1"/>
    <row r="359" ht="56.25" customHeight="1"/>
    <row r="360" ht="56.25" customHeight="1"/>
    <row r="361" ht="56.25" customHeight="1"/>
    <row r="362" ht="56.25" customHeight="1"/>
    <row r="363" ht="56.25" customHeight="1"/>
    <row r="364" ht="56.25" customHeight="1"/>
    <row r="365" ht="56.25" customHeight="1"/>
    <row r="366" ht="56.25" customHeight="1"/>
    <row r="367" ht="56.25" customHeight="1"/>
    <row r="368" ht="56.25" customHeight="1"/>
    <row r="369" ht="56.25" customHeight="1"/>
    <row r="370" ht="56.25" customHeight="1"/>
    <row r="371" ht="56.25" customHeight="1"/>
    <row r="372" ht="56.25" customHeight="1"/>
    <row r="373" ht="56.25" customHeight="1"/>
    <row r="374" ht="56.25" customHeight="1"/>
    <row r="375" ht="56.25" customHeight="1"/>
    <row r="376" ht="56.25" customHeight="1"/>
    <row r="377" ht="56.25" customHeight="1"/>
    <row r="378" ht="56.25" customHeight="1"/>
    <row r="379" ht="56.25" customHeight="1"/>
    <row r="380" ht="56.25" customHeight="1"/>
    <row r="381" ht="56.25" customHeight="1"/>
    <row r="382" ht="56.25" customHeight="1"/>
    <row r="383" ht="56.25" customHeight="1"/>
    <row r="384" ht="56.25" customHeight="1"/>
    <row r="385" ht="56.25" customHeight="1"/>
    <row r="386" ht="56.25" customHeight="1"/>
    <row r="387" ht="56.25" customHeight="1"/>
    <row r="388" ht="56.25" customHeight="1"/>
    <row r="389" ht="56.25" customHeight="1"/>
    <row r="390" ht="56.25" customHeight="1"/>
    <row r="391" ht="56.25" customHeight="1"/>
    <row r="392" ht="56.25" customHeight="1"/>
    <row r="393" ht="56.25" customHeight="1"/>
    <row r="394" ht="56.25" customHeight="1"/>
    <row r="395" ht="56.25" customHeight="1"/>
    <row r="396" ht="56.25" customHeight="1"/>
    <row r="397" ht="56.25" customHeight="1"/>
    <row r="398" ht="56.25" customHeight="1"/>
    <row r="399" ht="56.25" customHeight="1"/>
    <row r="400" ht="56.25" customHeight="1"/>
    <row r="401" ht="56.25" customHeight="1"/>
    <row r="402" ht="56.25" customHeight="1"/>
    <row r="403" ht="56.25" customHeight="1"/>
    <row r="404" ht="56.25" customHeight="1"/>
    <row r="405" ht="56.25" customHeight="1"/>
    <row r="406" ht="56.25" customHeight="1"/>
    <row r="407" ht="56.25" customHeight="1"/>
    <row r="408" ht="56.25" customHeight="1"/>
    <row r="409" ht="56.25" customHeight="1"/>
    <row r="410" ht="56.25" customHeight="1"/>
    <row r="411" ht="56.25" customHeight="1"/>
    <row r="412" ht="56.25" customHeight="1"/>
    <row r="413" ht="56.25" customHeight="1"/>
    <row r="414" ht="56.25" customHeight="1"/>
    <row r="415" ht="56.25" customHeight="1"/>
    <row r="416" ht="56.25" customHeight="1"/>
    <row r="417" ht="56.25" customHeight="1"/>
    <row r="418" ht="56.25" customHeight="1"/>
    <row r="419" ht="56.25" customHeight="1"/>
    <row r="420" ht="56.25" customHeight="1"/>
    <row r="421" ht="56.25" customHeight="1"/>
    <row r="422" ht="56.25" customHeight="1"/>
    <row r="423" ht="56.25" customHeight="1"/>
    <row r="424" ht="56.25" customHeight="1"/>
    <row r="425" ht="56.25" customHeight="1"/>
    <row r="426" ht="56.25" customHeight="1"/>
    <row r="427" ht="56.25" customHeight="1"/>
    <row r="428" ht="56.25" customHeight="1"/>
    <row r="429" ht="56.25" customHeight="1"/>
    <row r="430" ht="56.25" customHeight="1"/>
    <row r="431" ht="56.25" customHeight="1"/>
    <row r="432" ht="56.25" customHeight="1"/>
    <row r="433" ht="56.25" customHeight="1"/>
    <row r="434" ht="56.25" customHeight="1"/>
    <row r="435" ht="56.25" customHeight="1"/>
    <row r="436" ht="56.25" customHeight="1"/>
    <row r="437" ht="56.25" customHeight="1"/>
    <row r="438" ht="56.25" customHeight="1"/>
    <row r="439" ht="56.25" customHeight="1"/>
    <row r="440" ht="56.25" customHeight="1"/>
    <row r="441" ht="56.25" customHeight="1"/>
    <row r="442" ht="56.25" customHeight="1"/>
    <row r="443" ht="56.25" customHeight="1"/>
    <row r="444" ht="56.25" customHeight="1"/>
    <row r="445" ht="56.25" customHeight="1"/>
    <row r="446" ht="56.25" customHeight="1"/>
    <row r="447" ht="56.25" customHeight="1"/>
    <row r="448" ht="56.25" customHeight="1"/>
    <row r="449" ht="56.25" customHeight="1"/>
    <row r="450" ht="56.25" customHeight="1"/>
    <row r="451" ht="56.25" customHeight="1"/>
    <row r="452" ht="56.25" customHeight="1"/>
    <row r="453" ht="56.25" customHeight="1"/>
    <row r="454" ht="56.25" customHeight="1"/>
    <row r="455" ht="56.25" customHeight="1"/>
    <row r="456" ht="56.25" customHeight="1"/>
    <row r="457" ht="56.25" customHeight="1"/>
    <row r="458" ht="56.25" customHeight="1"/>
    <row r="459" ht="56.25" customHeight="1"/>
    <row r="460" ht="56.25" customHeight="1"/>
    <row r="461" ht="56.25" customHeight="1"/>
    <row r="462" ht="56.25" customHeight="1"/>
    <row r="463" ht="56.25" customHeight="1"/>
    <row r="464" ht="56.25" customHeight="1"/>
    <row r="465" ht="56.25" customHeight="1"/>
    <row r="466" ht="56.25" customHeight="1"/>
    <row r="467" ht="56.25" customHeight="1"/>
    <row r="468" ht="56.25" customHeight="1"/>
    <row r="469" ht="56.25" customHeight="1"/>
    <row r="470" ht="56.25" customHeight="1"/>
    <row r="471" ht="56.25" customHeight="1"/>
    <row r="472" ht="56.25" customHeight="1"/>
    <row r="473" ht="56.25" customHeight="1"/>
    <row r="474" ht="56.25" customHeight="1"/>
    <row r="475" ht="56.25" customHeight="1"/>
    <row r="476" ht="56.25" customHeight="1"/>
    <row r="477" ht="56.25" customHeight="1"/>
    <row r="478" ht="56.25" customHeight="1"/>
    <row r="479" ht="56.25" customHeight="1"/>
    <row r="480" ht="56.25" customHeight="1"/>
    <row r="481" ht="56.25" customHeight="1"/>
    <row r="482" ht="56.25" customHeight="1"/>
    <row r="483" ht="56.25" customHeight="1"/>
    <row r="484" ht="56.25" customHeight="1"/>
    <row r="485" ht="56.25" customHeight="1"/>
    <row r="486" ht="56.25" customHeight="1"/>
    <row r="487" ht="56.25" customHeight="1"/>
    <row r="488" ht="56.25" customHeight="1"/>
    <row r="489" ht="56.25" customHeight="1"/>
    <row r="490" ht="56.25" customHeight="1"/>
    <row r="491" ht="56.25" customHeight="1"/>
    <row r="492" ht="56.25" customHeight="1"/>
    <row r="493" ht="56.25" customHeight="1"/>
    <row r="494" ht="56.25" customHeight="1"/>
    <row r="495" ht="56.25" customHeight="1"/>
    <row r="496" ht="56.25" customHeight="1"/>
    <row r="497" ht="56.25" customHeight="1"/>
    <row r="498" ht="56.25" customHeight="1"/>
    <row r="499" ht="56.25" customHeight="1"/>
    <row r="500" ht="56.25" customHeight="1"/>
    <row r="501" ht="56.25" customHeight="1"/>
    <row r="502" ht="56.25" customHeight="1"/>
    <row r="503" ht="56.25" customHeight="1"/>
    <row r="504" ht="56.25" customHeight="1"/>
    <row r="505" ht="56.25" customHeight="1"/>
    <row r="506" ht="56.25" customHeight="1"/>
    <row r="507" ht="56.25" customHeight="1"/>
    <row r="508" ht="56.25" customHeight="1"/>
    <row r="509" ht="56.25" customHeight="1"/>
    <row r="510" ht="56.25" customHeight="1"/>
    <row r="511" ht="56.25" customHeight="1"/>
    <row r="512" ht="56.25" customHeight="1"/>
    <row r="513" ht="56.25" customHeight="1"/>
    <row r="514" ht="56.25" customHeight="1"/>
    <row r="515" ht="56.25" customHeight="1"/>
    <row r="516" ht="56.25" customHeight="1"/>
    <row r="517" ht="56.25" customHeight="1"/>
    <row r="518" ht="56.25" customHeight="1"/>
    <row r="519" ht="56.25" customHeight="1"/>
    <row r="520" ht="56.25" customHeight="1"/>
    <row r="521" ht="56.25" customHeight="1"/>
    <row r="522" ht="56.25" customHeight="1"/>
    <row r="523" ht="56.25" customHeight="1"/>
    <row r="524" ht="56.25" customHeight="1"/>
    <row r="525" ht="56.25" customHeight="1"/>
    <row r="526" ht="56.25" customHeight="1"/>
    <row r="527" ht="56.25" customHeight="1"/>
    <row r="528" ht="56.25" customHeight="1"/>
    <row r="529" ht="56.25" customHeight="1"/>
    <row r="530" ht="56.25" customHeight="1"/>
    <row r="531" ht="56.25" customHeight="1"/>
    <row r="532" ht="56.25" customHeight="1"/>
    <row r="533" ht="56.25" customHeight="1"/>
    <row r="534" ht="56.25" customHeight="1"/>
    <row r="535" ht="56.25" customHeight="1"/>
    <row r="536" ht="56.25" customHeight="1"/>
    <row r="537" ht="56.25" customHeight="1"/>
    <row r="538" ht="56.25" customHeight="1"/>
    <row r="539" ht="56.25" customHeight="1"/>
    <row r="540" ht="56.25" customHeight="1"/>
    <row r="541" ht="56.25" customHeight="1"/>
    <row r="542" ht="56.25" customHeight="1"/>
    <row r="543" ht="56.25" customHeight="1"/>
    <row r="544" ht="56.25" customHeight="1"/>
    <row r="545" ht="56.25" customHeight="1"/>
    <row r="546" ht="56.25" customHeight="1"/>
    <row r="547" ht="56.25" customHeight="1"/>
    <row r="548" ht="56.25" customHeight="1"/>
    <row r="549" ht="56.25" customHeight="1"/>
  </sheetData>
  <sheetProtection/>
  <mergeCells count="100">
    <mergeCell ref="P82:Q82"/>
    <mergeCell ref="P83:Q83"/>
    <mergeCell ref="P85:Q85"/>
    <mergeCell ref="P84:Q84"/>
    <mergeCell ref="P77:Q77"/>
    <mergeCell ref="P78:Q78"/>
    <mergeCell ref="P79:Q79"/>
    <mergeCell ref="P81:Q81"/>
    <mergeCell ref="P69:Q69"/>
    <mergeCell ref="P70:Q70"/>
    <mergeCell ref="P72:Q72"/>
    <mergeCell ref="P73:Q73"/>
    <mergeCell ref="P74:Q74"/>
    <mergeCell ref="P75:Q75"/>
    <mergeCell ref="P80:Q80"/>
    <mergeCell ref="P76:Q76"/>
    <mergeCell ref="P23:Q23"/>
    <mergeCell ref="P24:Q24"/>
    <mergeCell ref="P25:Q25"/>
    <mergeCell ref="P42:Q42"/>
    <mergeCell ref="P35:Q35"/>
    <mergeCell ref="P68:Q68"/>
    <mergeCell ref="R12:R14"/>
    <mergeCell ref="S12:S14"/>
    <mergeCell ref="O13:O14"/>
    <mergeCell ref="A34:E34"/>
    <mergeCell ref="A55:E55"/>
    <mergeCell ref="P20:Q20"/>
    <mergeCell ref="P21:Q21"/>
    <mergeCell ref="P22:Q22"/>
    <mergeCell ref="P34:Q34"/>
    <mergeCell ref="P36:Q36"/>
    <mergeCell ref="A6:S6"/>
    <mergeCell ref="H12:H14"/>
    <mergeCell ref="B12:B14"/>
    <mergeCell ref="A12:A14"/>
    <mergeCell ref="A7:S7"/>
    <mergeCell ref="I13:J13"/>
    <mergeCell ref="I12:O12"/>
    <mergeCell ref="A9:S9"/>
    <mergeCell ref="P12:Q12"/>
    <mergeCell ref="L13:M13"/>
    <mergeCell ref="F12:F14"/>
    <mergeCell ref="G12:G14"/>
    <mergeCell ref="N13:N14"/>
    <mergeCell ref="K13:K14"/>
    <mergeCell ref="L14:M14"/>
    <mergeCell ref="P16:Q16"/>
    <mergeCell ref="B16:F16"/>
    <mergeCell ref="B15:F15"/>
    <mergeCell ref="I14:J14"/>
    <mergeCell ref="P13:Q14"/>
    <mergeCell ref="P32:Q32"/>
    <mergeCell ref="P50:Q50"/>
    <mergeCell ref="P58:Q58"/>
    <mergeCell ref="P41:Q41"/>
    <mergeCell ref="P55:Q55"/>
    <mergeCell ref="P56:Q56"/>
    <mergeCell ref="P46:Q46"/>
    <mergeCell ref="P33:Q33"/>
    <mergeCell ref="P57:Q57"/>
    <mergeCell ref="P37:Q37"/>
    <mergeCell ref="P17:Q17"/>
    <mergeCell ref="P27:Q27"/>
    <mergeCell ref="P38:Q38"/>
    <mergeCell ref="P39:Q39"/>
    <mergeCell ref="P26:Q26"/>
    <mergeCell ref="P51:Q51"/>
    <mergeCell ref="P40:Q40"/>
    <mergeCell ref="P28:Q28"/>
    <mergeCell ref="P29:Q29"/>
    <mergeCell ref="P31:Q31"/>
    <mergeCell ref="P49:Q49"/>
    <mergeCell ref="P62:Q62"/>
    <mergeCell ref="P63:Q63"/>
    <mergeCell ref="P64:Q64"/>
    <mergeCell ref="P47:Q47"/>
    <mergeCell ref="P60:Q60"/>
    <mergeCell ref="P59:Q59"/>
    <mergeCell ref="P53:Q53"/>
    <mergeCell ref="A81:E81"/>
    <mergeCell ref="A78:E78"/>
    <mergeCell ref="A68:E68"/>
    <mergeCell ref="A63:E63"/>
    <mergeCell ref="P43:Q43"/>
    <mergeCell ref="P44:Q44"/>
    <mergeCell ref="P45:Q45"/>
    <mergeCell ref="P61:Q61"/>
    <mergeCell ref="P67:Q67"/>
    <mergeCell ref="P65:Q65"/>
    <mergeCell ref="P54:Q54"/>
    <mergeCell ref="P66:Q66"/>
    <mergeCell ref="P71:Q71"/>
    <mergeCell ref="A72:E72"/>
    <mergeCell ref="P18:Q18"/>
    <mergeCell ref="P19:Q19"/>
    <mergeCell ref="P30:Q30"/>
    <mergeCell ref="A20:F20"/>
    <mergeCell ref="P52:Q52"/>
    <mergeCell ref="P48:Q48"/>
  </mergeCells>
  <printOptions horizontalCentered="1"/>
  <pageMargins left="0" right="0" top="0.15748031496062992" bottom="0.15748031496062992" header="0" footer="0"/>
  <pageSetup horizontalDpi="600" verticalDpi="600" orientation="landscape" paperSize="5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brunilda</cp:lastModifiedBy>
  <cp:lastPrinted>2013-03-13T19:00:22Z</cp:lastPrinted>
  <dcterms:created xsi:type="dcterms:W3CDTF">2006-07-11T17:39:34Z</dcterms:created>
  <dcterms:modified xsi:type="dcterms:W3CDTF">2014-08-27T19:12:00Z</dcterms:modified>
  <cp:category/>
  <cp:version/>
  <cp:contentType/>
  <cp:contentStatus/>
</cp:coreProperties>
</file>